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Desktop\PUBLIKIMET FINAL\"/>
    </mc:Choice>
  </mc:AlternateContent>
  <xr:revisionPtr revIDLastSave="0" documentId="13_ncr:1_{301BDA65-E68B-4762-AD36-64FB240A0DC1}" xr6:coauthVersionLast="47" xr6:coauthVersionMax="47" xr10:uidLastSave="{00000000-0000-0000-0000-000000000000}"/>
  <bookViews>
    <workbookView xWindow="10695" yWindow="1440" windowWidth="16965" windowHeight="13125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Pagesat!$A$1:$I$16</definedName>
    <definedName name="_xlnm.Print_Titles" localSheetId="0">Pagesat!#REF!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7" l="1"/>
  <c r="C17" i="17"/>
  <c r="D17" i="17"/>
  <c r="E17" i="17"/>
  <c r="F17" i="17"/>
  <c r="G17" i="17"/>
  <c r="H17" i="17"/>
  <c r="I17" i="17"/>
  <c r="K17" i="17"/>
  <c r="L17" i="17"/>
  <c r="M17" i="17"/>
  <c r="N16" i="17"/>
  <c r="N15" i="17"/>
  <c r="N14" i="17"/>
  <c r="N13" i="17"/>
  <c r="N12" i="17"/>
  <c r="N11" i="17"/>
  <c r="N10" i="17"/>
  <c r="N9" i="17"/>
  <c r="I16" i="6"/>
  <c r="H16" i="6"/>
  <c r="G16" i="6"/>
  <c r="F16" i="6"/>
  <c r="E16" i="6"/>
  <c r="C15" i="6"/>
  <c r="C14" i="6"/>
  <c r="C13" i="6"/>
  <c r="C12" i="6"/>
  <c r="C11" i="6"/>
  <c r="C10" i="6"/>
  <c r="C9" i="6"/>
  <c r="C8" i="6"/>
  <c r="N17" i="17" l="1"/>
  <c r="C16" i="6"/>
</calcChain>
</file>

<file path=xl/sharedStrings.xml><?xml version="1.0" encoding="utf-8"?>
<sst xmlns="http://schemas.openxmlformats.org/spreadsheetml/2006/main" count="961" uniqueCount="888">
  <si>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</si>
  <si>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</si>
  <si>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</si>
  <si>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</si>
  <si>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</si>
  <si>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</si>
  <si>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</si>
  <si>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</si>
  <si>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</si>
  <si>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</si>
  <si>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</si>
  <si>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</si>
  <si>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</si>
  <si>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</si>
  <si>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</si>
  <si>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</si>
  <si>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</si>
  <si>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</si>
  <si>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</si>
  <si>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</si>
  <si>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</si>
  <si>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</si>
  <si>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</si>
  <si>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</si>
  <si>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</si>
  <si>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</si>
  <si>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</si>
  <si>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</si>
  <si>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</si>
  <si>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</si>
  <si>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</si>
  <si>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</si>
  <si>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</si>
  <si>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</si>
  <si>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</si>
  <si>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</si>
  <si>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</si>
  <si>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</si>
  <si>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</si>
  <si>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</si>
  <si>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</si>
  <si>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</si>
  <si>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</si>
  <si>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</si>
  <si>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</si>
  <si>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</si>
  <si>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</si>
  <si>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</si>
  <si>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</si>
  <si>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</si>
  <si>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</si>
  <si>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</si>
  <si>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</si>
  <si>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</si>
  <si>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</si>
  <si>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</si>
  <si>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</si>
  <si>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</si>
  <si>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</si>
  <si>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</si>
  <si>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</si>
  <si>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</si>
  <si>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</si>
  <si>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</si>
  <si>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</si>
  <si>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</si>
  <si>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</si>
  <si>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</si>
  <si>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</si>
  <si>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</si>
  <si>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</si>
  <si>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</si>
  <si>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</si>
  <si>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</si>
  <si>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</si>
  <si>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</si>
  <si>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</si>
  <si>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</si>
  <si>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</si>
  <si>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</si>
  <si>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</si>
  <si>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</si>
  <si>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</si>
  <si>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</si>
  <si>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</si>
  <si>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</si>
  <si>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</si>
  <si>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</si>
  <si>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</si>
  <si>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</si>
  <si>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</si>
  <si>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</si>
  <si>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</si>
  <si>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</si>
  <si>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</si>
  <si>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</si>
  <si>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</si>
  <si>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</si>
  <si>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</si>
  <si>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</si>
  <si>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</si>
  <si>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</si>
  <si>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</si>
  <si>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</si>
  <si>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</si>
  <si>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</si>
  <si>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</si>
  <si>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</si>
  <si>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</si>
  <si>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</si>
  <si>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</si>
  <si>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</si>
  <si>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</si>
  <si>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</si>
  <si>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</si>
  <si>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</si>
  <si>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</si>
  <si>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</si>
  <si>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</si>
  <si>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</si>
  <si>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</si>
  <si>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</si>
  <si>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</si>
  <si>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</si>
  <si>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</si>
  <si>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</si>
  <si>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</si>
  <si>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</si>
  <si>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</si>
  <si>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</si>
  <si>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</si>
  <si>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</si>
  <si>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</si>
  <si>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</si>
  <si>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</si>
  <si>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</si>
  <si>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</si>
  <si>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</si>
  <si>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</si>
  <si>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</si>
  <si>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</si>
  <si>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</si>
  <si>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</si>
  <si>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</si>
  <si>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</si>
  <si>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</si>
  <si>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</si>
  <si>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</si>
  <si>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</si>
  <si>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</si>
  <si>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</si>
  <si>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</si>
  <si>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</si>
  <si>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</si>
  <si>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</si>
  <si>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</si>
  <si>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</si>
  <si>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</si>
  <si>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</si>
  <si>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</si>
  <si>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</si>
  <si>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</si>
  <si>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</si>
  <si>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</si>
  <si>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</si>
  <si>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</si>
  <si>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</si>
  <si>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</si>
  <si>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</si>
  <si>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</si>
  <si>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</si>
  <si>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</si>
  <si>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</si>
  <si>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</si>
  <si>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</si>
  <si>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</si>
  <si>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</si>
  <si>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</si>
  <si>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</si>
  <si>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</si>
  <si>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</si>
  <si>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</si>
  <si>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</si>
  <si>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</si>
  <si>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</si>
  <si>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</si>
  <si>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</si>
  <si>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</si>
  <si>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</si>
  <si>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</si>
  <si>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</si>
  <si>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</si>
  <si>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</si>
  <si>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</si>
  <si>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</si>
  <si>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</si>
  <si>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</si>
  <si>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</si>
  <si>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</si>
  <si>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</si>
  <si>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</si>
  <si>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</si>
  <si>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</si>
  <si>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</si>
  <si>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</si>
  <si>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</si>
  <si>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</si>
  <si>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</si>
  <si>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</si>
  <si>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</si>
  <si>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</si>
  <si>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</si>
  <si>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</si>
  <si>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</si>
  <si>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</si>
  <si>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</si>
  <si>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</si>
  <si>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</si>
  <si>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</si>
  <si>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</si>
  <si>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</si>
  <si>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</si>
  <si>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</si>
  <si>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</si>
  <si>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</si>
  <si>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</si>
  <si>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</si>
  <si>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</si>
  <si>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</si>
  <si>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</si>
  <si>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</si>
  <si>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</si>
  <si>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</si>
  <si>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</si>
  <si>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</si>
  <si>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</si>
  <si>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</si>
  <si>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</si>
  <si>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</si>
  <si>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</si>
  <si>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</si>
  <si>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</si>
  <si>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</si>
  <si>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</si>
  <si>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</si>
  <si>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</si>
  <si>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</si>
  <si>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</si>
  <si>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</si>
  <si>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</si>
  <si>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</si>
  <si>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</si>
  <si>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</si>
  <si>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</si>
  <si>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</si>
  <si>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</si>
  <si>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</si>
  <si>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</si>
  <si>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</si>
  <si>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</si>
  <si>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</si>
  <si>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</si>
  <si>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</si>
  <si>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</si>
  <si>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</si>
  <si>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</si>
  <si>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</si>
  <si>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</si>
  <si>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</si>
  <si>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</si>
  <si>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</si>
  <si>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</si>
  <si>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</si>
  <si>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</si>
  <si>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</si>
  <si>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</si>
  <si>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</si>
  <si>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</si>
  <si>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</si>
  <si>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</si>
  <si>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</si>
  <si>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</si>
  <si>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</si>
  <si>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</si>
  <si>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</si>
  <si>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</si>
  <si>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</si>
  <si>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</si>
  <si>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</si>
  <si>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</si>
  <si>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</si>
  <si>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</si>
  <si>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</si>
  <si>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</si>
  <si>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</si>
  <si>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</si>
  <si>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</si>
  <si>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</si>
  <si>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</si>
  <si>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</si>
  <si>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</si>
  <si>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</si>
  <si>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</si>
  <si>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</si>
  <si>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</si>
  <si>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</si>
  <si>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</si>
  <si>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</si>
  <si>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</si>
  <si>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</si>
  <si>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</si>
  <si>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</si>
  <si>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</si>
  <si>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</si>
  <si>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</si>
  <si>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</si>
  <si>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</si>
  <si>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</si>
  <si>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</si>
  <si>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</si>
  <si>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</si>
  <si>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</si>
  <si>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</si>
  <si>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</si>
  <si>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</si>
  <si>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</si>
  <si>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</si>
  <si>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</si>
  <si>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</si>
  <si>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</si>
  <si>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</si>
  <si>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</si>
  <si>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</si>
  <si>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</si>
  <si>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</si>
  <si>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</si>
  <si>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</si>
  <si>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</si>
  <si>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</si>
  <si>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</si>
  <si>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</si>
  <si>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</si>
  <si>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</si>
  <si>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</si>
  <si>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</si>
  <si>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</si>
  <si>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</si>
  <si>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</si>
  <si>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</si>
  <si>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</si>
  <si>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</si>
  <si>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</si>
  <si>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</si>
  <si>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</si>
  <si>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</si>
  <si>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</si>
  <si>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</si>
  <si>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</si>
  <si>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</si>
  <si>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</si>
  <si>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</si>
  <si>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</si>
  <si>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</si>
  <si>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</si>
  <si>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</si>
  <si>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</si>
  <si>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</si>
  <si>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</si>
  <si>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</si>
  <si>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</si>
  <si>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</si>
  <si>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</si>
  <si>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</si>
  <si>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</si>
  <si>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</si>
  <si>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</si>
  <si>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</si>
  <si>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</si>
  <si>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</si>
  <si>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</si>
  <si>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</si>
  <si>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</si>
  <si>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</si>
  <si>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</si>
  <si>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</si>
  <si>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</si>
  <si>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</si>
  <si>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</si>
  <si>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</si>
  <si>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</si>
  <si>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</si>
  <si>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</si>
  <si>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</si>
  <si>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</si>
  <si>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</si>
  <si>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</si>
  <si>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</si>
  <si>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</si>
  <si>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</si>
  <si>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</si>
  <si>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</si>
  <si>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</si>
  <si>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</si>
  <si>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</si>
  <si>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</si>
  <si>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</si>
  <si>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</si>
  <si>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</si>
  <si>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</si>
  <si>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</si>
  <si>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</si>
  <si>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</si>
  <si>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</si>
  <si>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</si>
  <si>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</si>
  <si>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</si>
  <si>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</si>
  <si>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</si>
  <si>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</si>
  <si>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</si>
  <si>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</si>
  <si>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</si>
  <si>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</si>
  <si>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</si>
  <si>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</si>
  <si>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</si>
  <si>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</si>
  <si>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</si>
  <si>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</si>
  <si>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</si>
  <si>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</si>
  <si>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</si>
  <si>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</si>
  <si>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</si>
  <si>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</si>
  <si>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</si>
  <si>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</si>
  <si>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</si>
  <si>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</si>
  <si>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</si>
  <si>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</si>
  <si>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</si>
  <si>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</si>
  <si>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</si>
  <si>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</si>
  <si>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</si>
  <si>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</si>
  <si>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</si>
  <si>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</si>
  <si>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</si>
  <si>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</si>
  <si>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</si>
  <si>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</si>
  <si>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</si>
  <si>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</si>
  <si>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</si>
  <si>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</si>
  <si>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</si>
  <si>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</si>
  <si>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</si>
  <si>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</si>
  <si>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</si>
  <si>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</si>
  <si>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</si>
  <si>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</si>
  <si>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</si>
  <si>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</si>
  <si>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</si>
  <si>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</si>
  <si>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</si>
  <si>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</si>
  <si>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</si>
  <si>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</si>
  <si>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</si>
  <si>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</si>
  <si>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</si>
  <si>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</si>
  <si>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</si>
  <si>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</si>
  <si>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</si>
  <si>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</si>
  <si>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</si>
  <si>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</si>
  <si>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</si>
  <si>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</si>
  <si>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</si>
  <si>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</si>
  <si>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</si>
  <si>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</si>
  <si>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</si>
  <si>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</si>
  <si>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</si>
  <si>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</si>
  <si>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</si>
  <si>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</si>
  <si>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</si>
  <si>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</si>
  <si>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</si>
  <si>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</si>
  <si>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</si>
  <si>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</si>
  <si>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</si>
  <si>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</si>
  <si>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</si>
  <si>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</si>
  <si>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</si>
  <si>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</si>
  <si>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</si>
  <si>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</si>
  <si>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</si>
  <si>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</si>
  <si>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</si>
  <si>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</si>
  <si>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</si>
  <si>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</si>
  <si>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</si>
  <si>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</si>
  <si>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</si>
  <si>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</si>
  <si>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</si>
  <si>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</si>
  <si>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</si>
  <si>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</si>
  <si>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</si>
  <si>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</si>
  <si>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</si>
  <si>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</si>
  <si>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</si>
  <si>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</si>
  <si>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</si>
  <si>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</si>
  <si>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</si>
  <si>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</si>
  <si>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</si>
  <si>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</si>
  <si>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</si>
  <si>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</si>
  <si>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</si>
  <si>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</si>
  <si>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</si>
  <si>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</si>
  <si>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</si>
  <si>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</si>
  <si>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</si>
  <si>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</si>
  <si>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</si>
  <si>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</si>
  <si>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</si>
  <si>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</si>
  <si>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</si>
  <si>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</si>
  <si>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</si>
  <si>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</si>
  <si>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</si>
  <si>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</si>
  <si>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</si>
  <si>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</si>
  <si>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</si>
  <si>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</si>
  <si>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</si>
  <si>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</si>
  <si>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</si>
  <si>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</si>
  <si>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</si>
  <si>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</si>
  <si>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</si>
  <si>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</si>
  <si>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</si>
  <si>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</si>
  <si>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</si>
  <si>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</si>
  <si>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</si>
  <si>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</si>
  <si>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</si>
  <si>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</si>
  <si>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</si>
  <si>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</si>
  <si>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</si>
  <si>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</si>
  <si>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</si>
  <si>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</si>
  <si>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</si>
  <si>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</si>
  <si>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</si>
  <si>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</si>
  <si>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</si>
  <si>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</si>
  <si>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</si>
  <si>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</si>
  <si>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</si>
  <si>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</si>
  <si>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</si>
  <si>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</si>
  <si>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</si>
  <si>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</si>
  <si>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</si>
  <si>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</si>
  <si>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</si>
  <si>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</si>
  <si>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</si>
  <si>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</si>
  <si>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</si>
  <si>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</si>
  <si>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</si>
  <si>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</si>
  <si>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</si>
  <si>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</si>
  <si>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</si>
  <si>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</si>
  <si>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</si>
  <si>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</si>
  <si>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</si>
  <si>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</si>
  <si>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</si>
  <si>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</si>
  <si>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</si>
  <si>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</si>
  <si>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</si>
  <si>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</si>
  <si>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</si>
  <si>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</si>
  <si>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</si>
  <si>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</si>
  <si>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</si>
  <si>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</si>
  <si>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</si>
  <si>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</si>
  <si>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</si>
  <si>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</si>
  <si>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</si>
  <si>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</si>
  <si>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</si>
  <si>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</si>
  <si>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</si>
  <si>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</si>
  <si>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</si>
  <si>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</si>
  <si>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</si>
  <si>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</si>
  <si>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</si>
  <si>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</si>
  <si>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</si>
  <si>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</si>
  <si>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</si>
  <si>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</si>
  <si>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</si>
  <si>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</si>
  <si>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</si>
  <si>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</si>
  <si>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</si>
  <si>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</si>
  <si>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</si>
  <si>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</si>
  <si>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</si>
  <si>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</si>
  <si>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</si>
  <si>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</si>
  <si>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</si>
  <si>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</si>
  <si>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</si>
  <si>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</si>
  <si>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</si>
  <si>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</si>
  <si>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</si>
  <si>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</si>
  <si>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</si>
  <si>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</si>
  <si>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</si>
  <si>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</si>
  <si>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</si>
  <si>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</si>
  <si>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</si>
  <si>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</si>
  <si>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</si>
  <si>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</si>
  <si>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</si>
  <si>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</si>
  <si>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</si>
  <si>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</si>
  <si>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</si>
  <si>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</si>
  <si>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</si>
  <si>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</si>
  <si>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</si>
  <si>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</si>
  <si>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</si>
  <si>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</si>
  <si>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</si>
  <si>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</si>
  <si>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</si>
  <si>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</si>
  <si>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</si>
  <si>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</si>
  <si>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</si>
  <si>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</si>
  <si>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</si>
  <si>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</si>
  <si>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</si>
  <si>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</si>
  <si>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</si>
  <si>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</si>
  <si>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</si>
  <si>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</si>
  <si>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</si>
  <si>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</si>
  <si>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</si>
  <si>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</si>
  <si>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</si>
  <si>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</si>
  <si>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</si>
  <si>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</si>
  <si>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</si>
  <si>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</si>
  <si>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</si>
  <si>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</si>
  <si>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</si>
  <si>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</si>
  <si>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</si>
  <si>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</si>
  <si>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</si>
  <si>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</si>
  <si>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</si>
  <si>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</si>
  <si>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</si>
  <si>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</si>
  <si>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</si>
  <si>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</si>
  <si>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</si>
  <si>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</si>
  <si>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</si>
  <si>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</si>
  <si>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</si>
  <si>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</si>
  <si>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</si>
  <si>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</si>
  <si>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</si>
  <si>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</si>
  <si>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</si>
  <si>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</si>
  <si>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</si>
  <si>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</si>
  <si>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</si>
  <si>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</si>
  <si>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</si>
  <si>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</si>
  <si>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</si>
  <si>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</si>
  <si>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</si>
  <si>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</si>
  <si>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</si>
  <si>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</si>
  <si>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</si>
  <si>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</si>
  <si>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</si>
  <si>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</si>
  <si>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</si>
  <si>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</si>
  <si>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</si>
  <si>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</si>
  <si>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</si>
  <si>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</si>
  <si>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</si>
  <si>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</si>
  <si>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</si>
  <si>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</si>
  <si>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</si>
  <si>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</si>
  <si>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</si>
  <si>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</si>
  <si>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</si>
  <si>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</si>
  <si>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</si>
  <si>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</si>
  <si>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</si>
  <si>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</si>
  <si>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</si>
  <si>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</si>
  <si>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</si>
  <si>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</si>
  <si>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</si>
  <si>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</si>
  <si>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</si>
  <si>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</si>
  <si>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</si>
  <si>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</si>
  <si>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</si>
  <si>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</si>
  <si>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</si>
  <si>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</si>
  <si>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</si>
  <si>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</si>
  <si>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</si>
  <si>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</si>
  <si>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</si>
  <si>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</si>
  <si>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</si>
  <si>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</si>
  <si>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</si>
  <si>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</si>
  <si>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</si>
  <si>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</si>
  <si>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</si>
  <si>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</si>
  <si>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</si>
  <si>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</si>
  <si>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</si>
  <si>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</si>
  <si>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</si>
  <si>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</si>
  <si>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</si>
  <si>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</si>
  <si>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</si>
  <si>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</si>
  <si>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</si>
  <si>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</si>
  <si>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</si>
  <si>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</si>
  <si>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</si>
  <si>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</si>
  <si>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</si>
  <si>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</si>
  <si>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</si>
  <si>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</si>
  <si>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</si>
  <si>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</si>
  <si>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</si>
  <si>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</si>
  <si>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</si>
  <si>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</si>
  <si>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</si>
  <si>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</si>
  <si>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</si>
  <si>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</si>
  <si>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</si>
  <si>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</si>
  <si>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</si>
  <si>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</si>
  <si>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</si>
  <si>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</si>
  <si>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</si>
  <si>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</si>
  <si>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</si>
  <si>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</si>
  <si>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</si>
  <si>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</si>
  <si>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</si>
  <si>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</si>
  <si>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</si>
  <si>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</si>
  <si>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</si>
  <si>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</si>
  <si>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</si>
  <si>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</si>
  <si>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</si>
  <si>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</si>
  <si>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</si>
  <si>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</si>
  <si>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</si>
  <si>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</si>
  <si>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</si>
  <si>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</si>
  <si>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</si>
  <si>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</si>
  <si>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</si>
  <si>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</si>
  <si>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</si>
  <si>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</si>
  <si>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</si>
  <si>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</si>
  <si>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 </t>
  </si>
  <si>
    <t xml:space="preserve">Gjithsej </t>
  </si>
  <si>
    <t>Pranimet  Janar - Mars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</si>
  <si>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</si>
  <si>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</si>
  <si>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</si>
  <si>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</si>
  <si>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</si>
  <si>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</si>
  <si>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</si>
  <si>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</si>
  <si>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</si>
  <si>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</si>
  <si>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</si>
  <si>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</si>
  <si>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Periudha2025</t>
  </si>
  <si>
    <t>Periudha 2025</t>
  </si>
  <si>
    <t>TM1</t>
  </si>
  <si>
    <t>166.269.13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</si>
</sst>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08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8" fillId="34" borderId="12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34" borderId="12" xfId="0" applyFont="1" applyFill="1" applyBorder="1"/>
    <xf numFmtId="43" fontId="28" fillId="34" borderId="12" xfId="1" applyFont="1" applyFill="1" applyBorder="1"/>
    <xf numFmtId="0" fontId="30" fillId="34" borderId="12" xfId="0" applyFont="1" applyFill="1" applyBorder="1" applyAlignment="1">
      <alignment vertical="center" wrapText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43" fontId="31" fillId="0" borderId="12" xfId="1" applyFont="1" applyFill="1" applyBorder="1" applyAlignment="1" applyProtection="1">
      <protection hidden="1"/>
    </xf>
    <xf numFmtId="43" fontId="31" fillId="0" borderId="12" xfId="1" applyFont="1" applyBorder="1" applyAlignment="1" applyProtection="1">
      <alignment horizontal="right"/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Alignment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6" fillId="0" borderId="17" xfId="0" applyFont="1" applyBorder="1" applyAlignment="1" applyProtection="1">
      <alignment vertical="center" wrapText="1"/>
      <protection hidden="1"/>
    </xf>
    <xf numFmtId="0" fontId="28" fillId="0" borderId="12" xfId="0" applyFont="1" applyBorder="1"/>
    <xf numFmtId="0" fontId="28" fillId="2" borderId="12" xfId="0" applyFont="1" applyFill="1" applyBorder="1"/>
    <xf numFmtId="0" fontId="28" fillId="34" borderId="12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 applyProtection="1">
      <alignment horizontal="center" wrapText="1"/>
      <protection hidden="1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0" fontId="31" fillId="0" borderId="12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ctrlProps/ctrlProp5.xml><?xml version="1.0" encoding="utf-8"?>
<formControlPr xmlns="http://schemas.microsoft.com/office/spreadsheetml/2009/9/main" objectType="Drop" dropLines="3" dropStyle="combo" dx="16" fmlaLink="[4]L!$A$1" fmlaRange="[4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per%20publikim%20webb/te%20hyrat/2025-.Raporti%20mujor%20i%20Pranimeve%20dhe%20Pagesave%20%20Janar-Mars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T25"/>
  <sheetViews>
    <sheetView view="pageBreakPreview" zoomScale="80" zoomScaleNormal="115" zoomScaleSheetLayoutView="80" workbookViewId="0">
      <pane xSplit="2" ySplit="2" topLeftCell="C3" activePane="bottomRight" state="frozen"/>
      <selection pane="topRight" activeCell="B1" sqref="B1"/>
      <selection pane="bottomLeft" activeCell="A6" sqref="A6"/>
      <selection pane="bottomRight" activeCell="G27" sqref="G27"/>
    </sheetView>
  </sheetViews>
  <sheetFormatPr defaultColWidth="9.140625" defaultRowHeight="15" x14ac:dyDescent="0.25"/>
  <cols>
    <col min="1" max="1" width="5.42578125" style="57" customWidth="1"/>
    <col min="2" max="2" width="13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14.7109375" style="57" customWidth="1"/>
    <col min="9" max="9" width="16.28515625" style="57" customWidth="1"/>
    <col min="10" max="10" width="13.85546875" style="51" bestFit="1" customWidth="1"/>
    <col min="11" max="11" width="14.28515625" style="51" bestFit="1" customWidth="1"/>
    <col min="12" max="12" width="13.85546875" style="51" bestFit="1" customWidth="1"/>
    <col min="13" max="14" width="9.140625" style="51"/>
    <col min="15" max="15" width="13.85546875" style="51" bestFit="1" customWidth="1"/>
    <col min="16" max="16" width="11.28515625" style="51" bestFit="1" customWidth="1"/>
    <col min="17" max="17" width="9.140625" style="51"/>
    <col min="18" max="18" width="12.28515625" style="51" bestFit="1" customWidth="1"/>
    <col min="19" max="19" width="9.140625" style="51"/>
    <col min="20" max="20" width="12.28515625" style="51" bestFit="1" customWidth="1"/>
    <col min="21" max="16384" width="9.140625" style="51"/>
  </cols>
  <sheetData>
    <row r="1" spans="1:20" ht="48" customHeight="1" x14ac:dyDescent="0.25">
      <c r="A1" s="55"/>
      <c r="B1" s="54"/>
      <c r="C1" s="54"/>
      <c r="D1" s="97" t="s">
        <v>609</v>
      </c>
      <c r="E1" s="54"/>
      <c r="F1" s="61"/>
      <c r="G1" s="54"/>
      <c r="H1" s="54"/>
      <c r="I1" s="54"/>
    </row>
    <row r="2" spans="1:20" ht="19.5" customHeight="1" x14ac:dyDescent="0.25">
      <c r="A2" s="75" t="s">
        <v>868</v>
      </c>
      <c r="B2" s="76"/>
      <c r="C2" s="76"/>
      <c r="D2" s="98"/>
      <c r="E2" s="55"/>
      <c r="F2" s="55"/>
      <c r="G2" s="55"/>
      <c r="H2" s="55"/>
      <c r="I2" s="55"/>
    </row>
    <row r="3" spans="1:20" ht="34.5" customHeight="1" x14ac:dyDescent="0.25">
      <c r="A3" s="103"/>
      <c r="B3" s="102" t="s">
        <v>885</v>
      </c>
      <c r="C3" s="77" t="s">
        <v>173</v>
      </c>
      <c r="D3" s="78" t="s">
        <v>169</v>
      </c>
      <c r="E3" s="79" t="s">
        <v>0</v>
      </c>
      <c r="F3" s="79" t="s">
        <v>32</v>
      </c>
      <c r="G3" s="79" t="s">
        <v>33</v>
      </c>
      <c r="H3" s="79" t="s">
        <v>21</v>
      </c>
      <c r="I3" s="79" t="s">
        <v>35</v>
      </c>
      <c r="K3" s="52"/>
    </row>
    <row r="4" spans="1:20" ht="15.75" x14ac:dyDescent="0.25">
      <c r="A4" s="104">
        <v>2025</v>
      </c>
      <c r="B4" s="80"/>
      <c r="C4" s="81"/>
      <c r="D4" s="82"/>
      <c r="E4" s="83"/>
      <c r="F4" s="84"/>
      <c r="G4" s="84"/>
      <c r="H4" s="84"/>
      <c r="I4" s="81"/>
      <c r="J4" s="52"/>
      <c r="L4" s="52"/>
      <c r="O4" s="52"/>
      <c r="P4" s="52"/>
      <c r="R4" s="52"/>
      <c r="T4" s="52"/>
    </row>
    <row r="5" spans="1:20" ht="15.75" x14ac:dyDescent="0.25">
      <c r="A5" s="104"/>
      <c r="B5" s="85"/>
      <c r="C5" s="81"/>
      <c r="D5" s="82"/>
      <c r="E5" s="83"/>
      <c r="F5" s="86"/>
      <c r="G5" s="83"/>
      <c r="H5" s="86"/>
      <c r="I5" s="87"/>
    </row>
    <row r="6" spans="1:20" ht="15.75" x14ac:dyDescent="0.25">
      <c r="A6" s="104"/>
      <c r="B6" s="80"/>
      <c r="C6" s="81"/>
      <c r="D6" s="82"/>
      <c r="E6" s="83"/>
      <c r="F6" s="83"/>
      <c r="G6" s="83"/>
      <c r="H6" s="83"/>
      <c r="I6" s="83"/>
    </row>
    <row r="7" spans="1:20" ht="15.75" x14ac:dyDescent="0.25">
      <c r="A7" s="104"/>
      <c r="B7" s="80" t="s">
        <v>886</v>
      </c>
      <c r="C7" s="81">
        <v>9061741.3300000001</v>
      </c>
      <c r="D7" s="82"/>
      <c r="E7" s="83">
        <v>4284182.96</v>
      </c>
      <c r="F7" s="84">
        <v>3933673.65</v>
      </c>
      <c r="G7" s="84">
        <v>68665.820000000007</v>
      </c>
      <c r="H7" s="84">
        <v>468614.66</v>
      </c>
      <c r="I7" s="87">
        <v>306604.24</v>
      </c>
    </row>
    <row r="8" spans="1:20" ht="15.75" x14ac:dyDescent="0.25">
      <c r="A8" s="104"/>
      <c r="B8" s="88"/>
      <c r="C8" s="81">
        <f t="shared" ref="C8:C15" si="0">SUM(E8:I8)</f>
        <v>0</v>
      </c>
      <c r="D8" s="82"/>
      <c r="E8" s="89"/>
      <c r="F8" s="89"/>
      <c r="G8" s="89"/>
      <c r="H8" s="89"/>
      <c r="I8" s="83"/>
    </row>
    <row r="9" spans="1:20" ht="15.75" x14ac:dyDescent="0.25">
      <c r="A9" s="104"/>
      <c r="B9" s="88"/>
      <c r="C9" s="81">
        <f t="shared" si="0"/>
        <v>0</v>
      </c>
      <c r="D9" s="82"/>
      <c r="E9" s="89"/>
      <c r="F9" s="89"/>
      <c r="G9" s="89"/>
      <c r="H9" s="83"/>
      <c r="I9" s="83"/>
    </row>
    <row r="10" spans="1:20" ht="15.75" x14ac:dyDescent="0.25">
      <c r="A10" s="104"/>
      <c r="B10" s="88"/>
      <c r="C10" s="81">
        <f t="shared" si="0"/>
        <v>0</v>
      </c>
      <c r="D10" s="82"/>
      <c r="E10" s="83"/>
      <c r="F10" s="81"/>
      <c r="G10" s="89"/>
      <c r="H10" s="81"/>
      <c r="I10" s="90"/>
    </row>
    <row r="11" spans="1:20" ht="15.75" x14ac:dyDescent="0.25">
      <c r="A11" s="104"/>
      <c r="B11" s="88"/>
      <c r="C11" s="81">
        <f t="shared" si="0"/>
        <v>0</v>
      </c>
      <c r="D11" s="82"/>
      <c r="E11" s="83"/>
      <c r="F11" s="81"/>
      <c r="G11" s="81"/>
      <c r="H11" s="81"/>
      <c r="I11" s="90"/>
    </row>
    <row r="12" spans="1:20" ht="15.75" x14ac:dyDescent="0.25">
      <c r="A12" s="104"/>
      <c r="B12" s="88"/>
      <c r="C12" s="81">
        <f t="shared" si="0"/>
        <v>0</v>
      </c>
      <c r="D12" s="82"/>
      <c r="E12" s="81"/>
      <c r="F12" s="81"/>
      <c r="G12" s="81"/>
      <c r="H12" s="81"/>
      <c r="I12" s="81"/>
    </row>
    <row r="13" spans="1:20" ht="15.75" x14ac:dyDescent="0.25">
      <c r="A13" s="104"/>
      <c r="B13" s="88"/>
      <c r="C13" s="81">
        <f t="shared" si="0"/>
        <v>0</v>
      </c>
      <c r="D13" s="91"/>
      <c r="E13" s="83"/>
      <c r="F13" s="81"/>
      <c r="G13" s="81"/>
      <c r="H13" s="83"/>
      <c r="I13" s="81"/>
    </row>
    <row r="14" spans="1:20" ht="15.75" x14ac:dyDescent="0.25">
      <c r="A14" s="104"/>
      <c r="B14" s="88"/>
      <c r="C14" s="81">
        <f t="shared" si="0"/>
        <v>0</v>
      </c>
      <c r="D14" s="91"/>
      <c r="E14" s="92"/>
      <c r="F14" s="81"/>
      <c r="G14" s="83"/>
      <c r="H14" s="81"/>
      <c r="I14" s="81"/>
    </row>
    <row r="15" spans="1:20" ht="15.75" x14ac:dyDescent="0.25">
      <c r="A15" s="104"/>
      <c r="B15" s="88"/>
      <c r="C15" s="81">
        <f t="shared" si="0"/>
        <v>0</v>
      </c>
      <c r="D15" s="91"/>
      <c r="E15" s="56"/>
      <c r="F15" s="81"/>
      <c r="G15" s="81"/>
      <c r="H15" s="83"/>
      <c r="I15" s="81"/>
    </row>
    <row r="16" spans="1:20" ht="15.75" x14ac:dyDescent="0.25">
      <c r="A16" s="104"/>
      <c r="B16" s="93" t="s">
        <v>870</v>
      </c>
      <c r="C16" s="94">
        <f>SUM(C4:C15)</f>
        <v>9061741.3300000001</v>
      </c>
      <c r="D16" s="95"/>
      <c r="E16" s="96">
        <f>SUM(E4:E15)</f>
        <v>4284182.96</v>
      </c>
      <c r="F16" s="96">
        <f t="shared" ref="F16:I16" si="1">SUM(F4:F15)</f>
        <v>3933673.65</v>
      </c>
      <c r="G16" s="96">
        <f t="shared" si="1"/>
        <v>68665.820000000007</v>
      </c>
      <c r="H16" s="96">
        <f t="shared" si="1"/>
        <v>468614.66</v>
      </c>
      <c r="I16" s="96">
        <f t="shared" si="1"/>
        <v>306604.24</v>
      </c>
    </row>
    <row r="18" spans="6:16" ht="16.5" x14ac:dyDescent="0.3">
      <c r="P18" s="53"/>
    </row>
    <row r="25" spans="6:16" x14ac:dyDescent="0.25">
      <c r="F25" s="57" t="s">
        <v>869</v>
      </c>
    </row>
  </sheetData>
  <mergeCells count="1">
    <mergeCell ref="A4:A16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6261-8DE1-40C5-A8AC-27300A1EDADC}">
  <sheetPr>
    <tabColor theme="6"/>
  </sheetPr>
  <dimension ref="A1:N17"/>
  <sheetViews>
    <sheetView tabSelected="1" view="pageBreakPreview" zoomScale="60" zoomScaleNormal="100" workbookViewId="0">
      <selection activeCell="D19" sqref="D19"/>
    </sheetView>
  </sheetViews>
  <sheetFormatPr defaultRowHeight="15" x14ac:dyDescent="0.25"/>
  <cols>
    <col min="1" max="1" width="8.28515625" customWidth="1"/>
    <col min="2" max="2" width="18.140625" customWidth="1"/>
    <col min="3" max="3" width="17.7109375" bestFit="1" customWidth="1"/>
    <col min="4" max="4" width="12.28515625" customWidth="1"/>
    <col min="5" max="5" width="20.140625" customWidth="1"/>
    <col min="6" max="6" width="19" bestFit="1" customWidth="1"/>
    <col min="7" max="7" width="15.85546875" bestFit="1" customWidth="1"/>
    <col min="8" max="9" width="17.7109375" bestFit="1" customWidth="1"/>
    <col min="10" max="10" width="21.28515625" customWidth="1"/>
    <col min="11" max="11" width="21.5703125" bestFit="1" customWidth="1"/>
    <col min="12" max="12" width="15.85546875" bestFit="1" customWidth="1"/>
    <col min="13" max="13" width="12.7109375" bestFit="1" customWidth="1"/>
    <col min="14" max="14" width="19.42578125" bestFit="1" customWidth="1"/>
  </cols>
  <sheetData>
    <row r="1" spans="1:14" ht="30.75" customHeight="1" x14ac:dyDescent="0.25">
      <c r="A1" s="58" t="s">
        <v>171</v>
      </c>
      <c r="B1" s="58"/>
      <c r="C1" s="59"/>
      <c r="D1" s="60"/>
      <c r="E1" s="61" t="s">
        <v>871</v>
      </c>
      <c r="F1" s="60"/>
      <c r="G1" s="59"/>
      <c r="H1" s="59"/>
      <c r="I1" s="59"/>
      <c r="J1" s="59"/>
      <c r="K1" s="59"/>
      <c r="L1" s="59"/>
      <c r="M1" s="59"/>
      <c r="N1" s="59"/>
    </row>
    <row r="2" spans="1:14" ht="36" customHeight="1" x14ac:dyDescent="0.25">
      <c r="A2" s="62" t="s">
        <v>868</v>
      </c>
      <c r="B2" s="59"/>
      <c r="C2" s="59"/>
      <c r="D2" s="59"/>
      <c r="E2" s="60"/>
      <c r="F2" s="60"/>
      <c r="G2" s="59"/>
      <c r="H2" s="59"/>
      <c r="I2" s="59"/>
      <c r="J2" s="59"/>
      <c r="K2" s="59"/>
      <c r="L2" s="59"/>
      <c r="M2" s="59"/>
      <c r="N2" s="59"/>
    </row>
    <row r="3" spans="1:14" ht="77.25" customHeight="1" x14ac:dyDescent="0.25">
      <c r="A3" s="105">
        <v>2025</v>
      </c>
      <c r="B3" s="101" t="s">
        <v>884</v>
      </c>
      <c r="C3" s="74" t="s">
        <v>872</v>
      </c>
      <c r="D3" s="63" t="s">
        <v>873</v>
      </c>
      <c r="E3" s="63" t="s">
        <v>874</v>
      </c>
      <c r="F3" s="63" t="s">
        <v>875</v>
      </c>
      <c r="G3" s="63" t="s">
        <v>876</v>
      </c>
      <c r="H3" s="63" t="s">
        <v>877</v>
      </c>
      <c r="I3" s="64" t="s">
        <v>878</v>
      </c>
      <c r="J3" s="63" t="s">
        <v>879</v>
      </c>
      <c r="K3" s="63" t="s">
        <v>880</v>
      </c>
      <c r="L3" s="65" t="s">
        <v>881</v>
      </c>
      <c r="M3" s="65" t="s">
        <v>882</v>
      </c>
      <c r="N3" s="65" t="s">
        <v>883</v>
      </c>
    </row>
    <row r="4" spans="1:14" ht="15.75" x14ac:dyDescent="0.25">
      <c r="A4" s="106"/>
      <c r="B4" s="66"/>
      <c r="C4" s="67"/>
      <c r="D4" s="67"/>
      <c r="E4" s="67"/>
      <c r="F4" s="67"/>
      <c r="G4" s="67"/>
      <c r="H4" s="67"/>
      <c r="I4" s="68"/>
      <c r="J4" s="67"/>
      <c r="K4" s="67"/>
      <c r="L4" s="69"/>
      <c r="M4" s="69"/>
      <c r="N4" s="69"/>
    </row>
    <row r="5" spans="1:14" ht="15.75" x14ac:dyDescent="0.25">
      <c r="A5" s="106"/>
      <c r="B5" s="99"/>
      <c r="C5" s="70"/>
      <c r="D5" s="71"/>
      <c r="E5" s="71"/>
      <c r="F5" s="71"/>
      <c r="G5" s="70"/>
      <c r="H5" s="70"/>
      <c r="I5" s="70"/>
      <c r="J5" s="70"/>
      <c r="K5" s="70"/>
      <c r="L5" s="70"/>
      <c r="M5" s="70"/>
      <c r="N5" s="70"/>
    </row>
    <row r="6" spans="1:14" ht="15.75" x14ac:dyDescent="0.25">
      <c r="A6" s="106"/>
      <c r="B6" s="99"/>
      <c r="C6" s="70"/>
      <c r="D6" s="71"/>
      <c r="E6" s="71"/>
      <c r="F6" s="71"/>
      <c r="G6" s="70"/>
      <c r="H6" s="70"/>
      <c r="I6" s="70"/>
      <c r="J6" s="70"/>
      <c r="K6" s="70"/>
      <c r="L6" s="70"/>
      <c r="M6" s="70"/>
      <c r="N6" s="70"/>
    </row>
    <row r="7" spans="1:14" ht="15.75" x14ac:dyDescent="0.25">
      <c r="A7" s="106"/>
      <c r="B7" s="99"/>
      <c r="C7" s="70"/>
      <c r="D7" s="71"/>
      <c r="E7" s="71"/>
      <c r="F7" s="71"/>
      <c r="G7" s="70"/>
      <c r="H7" s="70"/>
      <c r="I7" s="70"/>
      <c r="J7" s="70"/>
      <c r="K7" s="70"/>
      <c r="L7" s="70"/>
      <c r="M7" s="70"/>
      <c r="N7" s="70"/>
    </row>
    <row r="8" spans="1:14" ht="15.75" x14ac:dyDescent="0.25">
      <c r="A8" s="106"/>
      <c r="B8" s="100" t="s">
        <v>886</v>
      </c>
      <c r="C8" s="70">
        <v>79370.399999999994</v>
      </c>
      <c r="D8" s="71"/>
      <c r="E8" s="71">
        <v>283575</v>
      </c>
      <c r="F8" s="71">
        <v>273102.24</v>
      </c>
      <c r="G8" s="70">
        <v>6470</v>
      </c>
      <c r="H8" s="70">
        <v>67758</v>
      </c>
      <c r="I8" s="70">
        <v>75656.86</v>
      </c>
      <c r="J8" s="70" t="s">
        <v>887</v>
      </c>
      <c r="K8" s="70">
        <v>11845</v>
      </c>
      <c r="L8" s="70">
        <v>9874.7999999999993</v>
      </c>
      <c r="M8" s="70">
        <v>169.5</v>
      </c>
      <c r="N8" s="70">
        <v>974090.93</v>
      </c>
    </row>
    <row r="9" spans="1:14" ht="15.75" x14ac:dyDescent="0.25">
      <c r="A9" s="106"/>
      <c r="B9" s="100"/>
      <c r="C9" s="70"/>
      <c r="D9" s="71"/>
      <c r="E9" s="71"/>
      <c r="F9" s="71"/>
      <c r="G9" s="70"/>
      <c r="H9" s="70"/>
      <c r="I9" s="70"/>
      <c r="J9" s="70"/>
      <c r="K9" s="70"/>
      <c r="L9" s="70"/>
      <c r="M9" s="70"/>
      <c r="N9" s="70">
        <f t="shared" ref="N9:N16" si="0">C9+D9+E9+F9+G9+H9+I9+J9+K9+L9+M9</f>
        <v>0</v>
      </c>
    </row>
    <row r="10" spans="1:14" ht="15.75" x14ac:dyDescent="0.25">
      <c r="A10" s="106"/>
      <c r="B10" s="100"/>
      <c r="C10" s="70"/>
      <c r="D10" s="71"/>
      <c r="E10" s="71"/>
      <c r="F10" s="71"/>
      <c r="G10" s="70"/>
      <c r="H10" s="70"/>
      <c r="I10" s="70"/>
      <c r="J10" s="70"/>
      <c r="K10" s="70"/>
      <c r="L10" s="70"/>
      <c r="M10" s="70"/>
      <c r="N10" s="70">
        <f t="shared" si="0"/>
        <v>0</v>
      </c>
    </row>
    <row r="11" spans="1:14" ht="15.75" x14ac:dyDescent="0.25">
      <c r="A11" s="106"/>
      <c r="B11" s="100"/>
      <c r="C11" s="70"/>
      <c r="D11" s="71"/>
      <c r="E11" s="71"/>
      <c r="F11" s="71"/>
      <c r="G11" s="70"/>
      <c r="H11" s="70"/>
      <c r="I11" s="70"/>
      <c r="J11" s="70"/>
      <c r="K11" s="70"/>
      <c r="L11" s="70"/>
      <c r="M11" s="70"/>
      <c r="N11" s="70">
        <f t="shared" si="0"/>
        <v>0</v>
      </c>
    </row>
    <row r="12" spans="1:14" ht="15.75" x14ac:dyDescent="0.25">
      <c r="A12" s="106"/>
      <c r="B12" s="100"/>
      <c r="C12" s="70"/>
      <c r="D12" s="71"/>
      <c r="E12" s="71"/>
      <c r="F12" s="71"/>
      <c r="G12" s="70"/>
      <c r="H12" s="70"/>
      <c r="I12" s="70"/>
      <c r="J12" s="70"/>
      <c r="K12" s="70"/>
      <c r="L12" s="70"/>
      <c r="M12" s="70"/>
      <c r="N12" s="70">
        <f t="shared" si="0"/>
        <v>0</v>
      </c>
    </row>
    <row r="13" spans="1:14" ht="15.75" x14ac:dyDescent="0.25">
      <c r="A13" s="106"/>
      <c r="B13" s="100"/>
      <c r="C13" s="70"/>
      <c r="D13" s="71"/>
      <c r="E13" s="71"/>
      <c r="F13" s="71"/>
      <c r="G13" s="70"/>
      <c r="H13" s="70"/>
      <c r="I13" s="70"/>
      <c r="J13" s="70"/>
      <c r="K13" s="70"/>
      <c r="L13" s="70"/>
      <c r="M13" s="70"/>
      <c r="N13" s="70">
        <f t="shared" si="0"/>
        <v>0</v>
      </c>
    </row>
    <row r="14" spans="1:14" ht="15.75" x14ac:dyDescent="0.25">
      <c r="A14" s="106"/>
      <c r="B14" s="100"/>
      <c r="C14" s="70"/>
      <c r="D14" s="71"/>
      <c r="E14" s="71"/>
      <c r="F14" s="71"/>
      <c r="G14" s="70"/>
      <c r="H14" s="70"/>
      <c r="I14" s="70"/>
      <c r="J14" s="70"/>
      <c r="K14" s="70"/>
      <c r="L14" s="70"/>
      <c r="M14" s="70"/>
      <c r="N14" s="70">
        <f t="shared" si="0"/>
        <v>0</v>
      </c>
    </row>
    <row r="15" spans="1:14" ht="15.75" x14ac:dyDescent="0.25">
      <c r="A15" s="106"/>
      <c r="B15" s="100"/>
      <c r="C15" s="70"/>
      <c r="D15" s="71"/>
      <c r="E15" s="71"/>
      <c r="F15" s="71"/>
      <c r="G15" s="70"/>
      <c r="H15" s="70"/>
      <c r="I15" s="70"/>
      <c r="J15" s="70"/>
      <c r="K15" s="70"/>
      <c r="L15" s="70"/>
      <c r="M15" s="70"/>
      <c r="N15" s="70">
        <f t="shared" si="0"/>
        <v>0</v>
      </c>
    </row>
    <row r="16" spans="1:14" ht="15.75" x14ac:dyDescent="0.25">
      <c r="A16" s="106"/>
      <c r="B16" s="100"/>
      <c r="C16" s="70"/>
      <c r="D16" s="71"/>
      <c r="E16" s="71"/>
      <c r="F16" s="71"/>
      <c r="G16" s="70"/>
      <c r="H16" s="70"/>
      <c r="I16" s="70"/>
      <c r="J16" s="70"/>
      <c r="K16" s="70"/>
      <c r="L16" s="70"/>
      <c r="M16" s="70"/>
      <c r="N16" s="70">
        <f t="shared" si="0"/>
        <v>0</v>
      </c>
    </row>
    <row r="17" spans="1:14" ht="15.75" x14ac:dyDescent="0.25">
      <c r="A17" s="107"/>
      <c r="B17" s="72" t="s">
        <v>794</v>
      </c>
      <c r="C17" s="73">
        <f>C5+C6+C7+C8+C9+C10+C11+C12+C13+C14+C15+C16</f>
        <v>79370.399999999994</v>
      </c>
      <c r="D17" s="73">
        <f t="shared" ref="D17:N17" si="1">D5+D6+D7+D8+D9+D10+D11+D12+D13+D14+D15+D16</f>
        <v>0</v>
      </c>
      <c r="E17" s="73">
        <f t="shared" si="1"/>
        <v>283575</v>
      </c>
      <c r="F17" s="73">
        <f t="shared" si="1"/>
        <v>273102.24</v>
      </c>
      <c r="G17" s="73">
        <f t="shared" si="1"/>
        <v>6470</v>
      </c>
      <c r="H17" s="73">
        <f t="shared" si="1"/>
        <v>67758</v>
      </c>
      <c r="I17" s="73">
        <f t="shared" si="1"/>
        <v>75656.86</v>
      </c>
      <c r="J17" s="73" t="str">
        <f>J8</f>
        <v>166.269.13</v>
      </c>
      <c r="K17" s="73">
        <f t="shared" si="1"/>
        <v>11845</v>
      </c>
      <c r="L17" s="73">
        <f t="shared" si="1"/>
        <v>9874.7999999999993</v>
      </c>
      <c r="M17" s="73">
        <f t="shared" si="1"/>
        <v>169.5</v>
      </c>
      <c r="N17" s="73">
        <f t="shared" si="1"/>
        <v>974090.93</v>
      </c>
    </row>
  </sheetData>
  <mergeCells count="1">
    <mergeCell ref="A3:A17"/>
  </mergeCells>
  <pageMargins left="0.7" right="0.7" top="0.75" bottom="0.75" header="0.3" footer="0.3"/>
  <pageSetup paperSize="9"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Pagesat</vt:lpstr>
      <vt:lpstr>Pranimet</vt:lpstr>
      <vt:lpstr>L</vt:lpstr>
      <vt:lpstr>Pagesat!Print_Area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2025-06-17T13:48:30Z</dcterms:modified>
</cp:coreProperties>
</file>