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C915F98F-F036-4DD0-9AFA-07D87F246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i i shpenzimev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4" i="9" l="1"/>
  <c r="I93" i="9" s="1"/>
  <c r="H93" i="9"/>
  <c r="G93" i="9"/>
  <c r="F93" i="9"/>
  <c r="E93" i="9"/>
  <c r="D93" i="9"/>
  <c r="I92" i="9"/>
  <c r="I91" i="9"/>
  <c r="I90" i="9"/>
  <c r="H89" i="9"/>
  <c r="G89" i="9"/>
  <c r="F89" i="9"/>
  <c r="E89" i="9"/>
  <c r="D89" i="9"/>
  <c r="I88" i="9"/>
  <c r="I87" i="9"/>
  <c r="I86" i="9"/>
  <c r="H85" i="9"/>
  <c r="G85" i="9"/>
  <c r="F85" i="9"/>
  <c r="E85" i="9"/>
  <c r="D85" i="9"/>
  <c r="I84" i="9"/>
  <c r="I83" i="9"/>
  <c r="I82" i="9"/>
  <c r="I81" i="9"/>
  <c r="I80" i="9"/>
  <c r="I79" i="9"/>
  <c r="I78" i="9"/>
  <c r="H77" i="9"/>
  <c r="G77" i="9"/>
  <c r="F77" i="9"/>
  <c r="E77" i="9"/>
  <c r="D77" i="9"/>
  <c r="I76" i="9"/>
  <c r="I75" i="9"/>
  <c r="I74" i="9"/>
  <c r="I73" i="9"/>
  <c r="H72" i="9"/>
  <c r="G72" i="9"/>
  <c r="F72" i="9"/>
  <c r="E72" i="9"/>
  <c r="D72" i="9"/>
  <c r="I71" i="9"/>
  <c r="I70" i="9"/>
  <c r="I69" i="9"/>
  <c r="I68" i="9"/>
  <c r="H67" i="9"/>
  <c r="G67" i="9"/>
  <c r="F67" i="9"/>
  <c r="E67" i="9"/>
  <c r="D67" i="9"/>
  <c r="I66" i="9"/>
  <c r="I65" i="9"/>
  <c r="I64" i="9"/>
  <c r="I63" i="9"/>
  <c r="H62" i="9"/>
  <c r="G62" i="9"/>
  <c r="F62" i="9"/>
  <c r="E62" i="9"/>
  <c r="D62" i="9"/>
  <c r="I61" i="9"/>
  <c r="I60" i="9"/>
  <c r="I59" i="9"/>
  <c r="I58" i="9"/>
  <c r="H57" i="9"/>
  <c r="G57" i="9"/>
  <c r="F57" i="9"/>
  <c r="E57" i="9"/>
  <c r="D57" i="9"/>
  <c r="I56" i="9"/>
  <c r="I55" i="9"/>
  <c r="I54" i="9"/>
  <c r="I53" i="9"/>
  <c r="H52" i="9"/>
  <c r="G52" i="9"/>
  <c r="F52" i="9"/>
  <c r="E52" i="9"/>
  <c r="D52" i="9"/>
  <c r="I51" i="9"/>
  <c r="I50" i="9"/>
  <c r="I49" i="9"/>
  <c r="H48" i="9"/>
  <c r="G48" i="9"/>
  <c r="F48" i="9"/>
  <c r="E48" i="9"/>
  <c r="D48" i="9"/>
  <c r="I47" i="9"/>
  <c r="I46" i="9"/>
  <c r="I45" i="9"/>
  <c r="H44" i="9"/>
  <c r="G44" i="9"/>
  <c r="F44" i="9"/>
  <c r="E44" i="9"/>
  <c r="D44" i="9"/>
  <c r="I43" i="9"/>
  <c r="I42" i="9"/>
  <c r="I41" i="9"/>
  <c r="I40" i="9"/>
  <c r="H39" i="9"/>
  <c r="G39" i="9"/>
  <c r="F39" i="9"/>
  <c r="E39" i="9"/>
  <c r="D39" i="9"/>
  <c r="I38" i="9"/>
  <c r="I37" i="9"/>
  <c r="I36" i="9"/>
  <c r="I35" i="9"/>
  <c r="H34" i="9"/>
  <c r="G34" i="9"/>
  <c r="F34" i="9"/>
  <c r="E34" i="9"/>
  <c r="D34" i="9"/>
  <c r="I33" i="9"/>
  <c r="I32" i="9"/>
  <c r="I31" i="9"/>
  <c r="I30" i="9"/>
  <c r="H29" i="9"/>
  <c r="G29" i="9"/>
  <c r="F29" i="9"/>
  <c r="E29" i="9"/>
  <c r="D29" i="9"/>
  <c r="I28" i="9"/>
  <c r="I27" i="9"/>
  <c r="I26" i="9"/>
  <c r="I25" i="9"/>
  <c r="H24" i="9"/>
  <c r="G24" i="9"/>
  <c r="F24" i="9"/>
  <c r="E24" i="9"/>
  <c r="D24" i="9"/>
  <c r="I23" i="9"/>
  <c r="I22" i="9"/>
  <c r="I21" i="9"/>
  <c r="H20" i="9"/>
  <c r="G20" i="9"/>
  <c r="F20" i="9"/>
  <c r="E20" i="9"/>
  <c r="D20" i="9"/>
  <c r="I19" i="9"/>
  <c r="I18" i="9"/>
  <c r="I17" i="9"/>
  <c r="H16" i="9"/>
  <c r="G16" i="9"/>
  <c r="F16" i="9"/>
  <c r="E16" i="9"/>
  <c r="D16" i="9"/>
  <c r="I15" i="9"/>
  <c r="I14" i="9"/>
  <c r="I13" i="9"/>
  <c r="I12" i="9"/>
  <c r="I11" i="9" s="1"/>
  <c r="H11" i="9"/>
  <c r="G11" i="9"/>
  <c r="F11" i="9"/>
  <c r="E11" i="9"/>
  <c r="D11" i="9"/>
  <c r="H97" i="9" l="1"/>
  <c r="D97" i="9"/>
  <c r="E97" i="9"/>
  <c r="F97" i="9"/>
  <c r="G97" i="9"/>
  <c r="I72" i="9"/>
  <c r="I16" i="9"/>
  <c r="I48" i="9"/>
  <c r="I39" i="9"/>
  <c r="I24" i="9"/>
  <c r="I95" i="9" s="1"/>
  <c r="I29" i="9"/>
  <c r="I77" i="9"/>
  <c r="I89" i="9"/>
  <c r="I20" i="9"/>
  <c r="I57" i="9"/>
  <c r="I44" i="9"/>
  <c r="I34" i="9"/>
  <c r="I67" i="9"/>
  <c r="I52" i="9"/>
  <c r="I85" i="9"/>
  <c r="I62" i="9"/>
  <c r="I97" i="9" l="1"/>
</calcChain>
</file>

<file path=xl/sharedStrings.xml><?xml version="1.0" encoding="utf-8"?>
<sst xmlns="http://schemas.openxmlformats.org/spreadsheetml/2006/main" count="48" uniqueCount="45">
  <si>
    <t>Totali</t>
  </si>
  <si>
    <t>Perkujdesi Primar Shëndetsorë</t>
  </si>
  <si>
    <t>Programi Farmaceutik</t>
  </si>
  <si>
    <t>QKTGJ</t>
  </si>
  <si>
    <t>Programet Tjera</t>
  </si>
  <si>
    <t>Inspektoriati Shëndetësorë</t>
  </si>
  <si>
    <t>Departamenti  Shëndetësor I Burgjeve</t>
  </si>
  <si>
    <t>Mjekët në vend</t>
  </si>
  <si>
    <t>Republika e Kosovës</t>
  </si>
  <si>
    <t>Republika Kosova-Republic of Kosovo</t>
  </si>
  <si>
    <t xml:space="preserve">Qeveria - Vlada - Government </t>
  </si>
  <si>
    <t>Ministria e Shëndetësisë/Ministarstvo Zdravstva/Ministry of Health</t>
  </si>
  <si>
    <t>Kodi i Programit</t>
  </si>
  <si>
    <t>Programi Buxhetor</t>
  </si>
  <si>
    <t>Fondi Burimor</t>
  </si>
  <si>
    <t>Paga dhe Meditje</t>
  </si>
  <si>
    <t>Mallra dhe Shërbime</t>
  </si>
  <si>
    <t>Shp. Komunale</t>
  </si>
  <si>
    <t>Shp.e Inves.Kapitale</t>
  </si>
  <si>
    <t>Subvencionet</t>
  </si>
  <si>
    <t>Administrata Qëndrore</t>
  </si>
  <si>
    <t>Kabineti i Ministrit</t>
  </si>
  <si>
    <t>IKSHPK</t>
  </si>
  <si>
    <t xml:space="preserve">IKSHPK  </t>
  </si>
  <si>
    <t>Sistemi I informimit shendetsor</t>
  </si>
  <si>
    <t>Administrata Qendrore-MSH</t>
  </si>
  <si>
    <t>UNICEF</t>
  </si>
  <si>
    <t>QEVERIA HOLANDEZE</t>
  </si>
  <si>
    <t>QEVERIA GJERMANE</t>
  </si>
  <si>
    <t>BANKA BOTERORE</t>
  </si>
  <si>
    <t>GLOBAL FUND</t>
  </si>
  <si>
    <t>UNIONI EVROPIAN</t>
  </si>
  <si>
    <t>TE HYRAT NGA AKP</t>
  </si>
  <si>
    <t>ORGANIZATA E SHENDETSIS BOTERORE</t>
  </si>
  <si>
    <t>AKPM(Rregullimi I Sektorit Farmaceutik)</t>
  </si>
  <si>
    <t>8E</t>
  </si>
  <si>
    <t>Shoqata e bankave te Kosoves</t>
  </si>
  <si>
    <t>8A</t>
  </si>
  <si>
    <t>NOVARTIS PHARMA SERVICES</t>
  </si>
  <si>
    <t>SHERBIMET FARMACEUTIKE ID30</t>
  </si>
  <si>
    <t>Shtepija e femijeve me aftesi te kufizuara</t>
  </si>
  <si>
    <t>Instituti Special ne Shtime</t>
  </si>
  <si>
    <t>QEVERIA DANEZE</t>
  </si>
  <si>
    <t>RAPORTI I SHPENZIMEVE JANAR-MARS</t>
  </si>
  <si>
    <t>TOTALI I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</si>
</sst>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8"/>
      <name val="Book Antiqua"/>
      <family val="1"/>
    </font>
    <font>
      <b/>
      <sz val="14"/>
      <name val="Times New Roman"/>
      <family val="1"/>
    </font>
    <font>
      <b/>
      <i/>
      <sz val="13"/>
      <name val="Book Antiqua"/>
      <family val="1"/>
    </font>
    <font>
      <b/>
      <i/>
      <sz val="8"/>
      <name val="Book Antiqua"/>
      <family val="1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/>
    <xf numFmtId="43" fontId="3" fillId="0" borderId="0" xfId="1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0" fillId="0" borderId="0" xfId="0" applyNumberFormat="1"/>
    <xf numFmtId="14" fontId="10" fillId="0" borderId="0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12" fillId="4" borderId="1" xfId="0" applyFont="1" applyFill="1" applyBorder="1"/>
    <xf numFmtId="43" fontId="12" fillId="4" borderId="1" xfId="1" applyFont="1" applyFill="1" applyBorder="1"/>
    <xf numFmtId="43" fontId="12" fillId="4" borderId="3" xfId="1" applyFont="1" applyFill="1" applyBorder="1"/>
    <xf numFmtId="0" fontId="13" fillId="3" borderId="1" xfId="0" applyFont="1" applyFill="1" applyBorder="1"/>
    <xf numFmtId="43" fontId="13" fillId="3" borderId="1" xfId="1" applyFont="1" applyFill="1" applyBorder="1"/>
    <xf numFmtId="43" fontId="13" fillId="3" borderId="3" xfId="1" applyFont="1" applyFill="1" applyBorder="1"/>
    <xf numFmtId="0" fontId="13" fillId="3" borderId="0" xfId="0" applyFont="1" applyFill="1"/>
    <xf numFmtId="43" fontId="13" fillId="5" borderId="1" xfId="1" applyFont="1" applyFill="1" applyBorder="1"/>
    <xf numFmtId="0" fontId="13" fillId="3" borderId="3" xfId="0" applyFont="1" applyFill="1" applyBorder="1"/>
    <xf numFmtId="0" fontId="13" fillId="3" borderId="4" xfId="0" applyFont="1" applyFill="1" applyBorder="1"/>
    <xf numFmtId="43" fontId="14" fillId="3" borderId="1" xfId="1" applyFont="1" applyFill="1" applyBorder="1"/>
    <xf numFmtId="43" fontId="13" fillId="3" borderId="0" xfId="1" applyFont="1" applyFill="1"/>
    <xf numFmtId="0" fontId="13" fillId="3" borderId="1" xfId="0" applyFont="1" applyFill="1" applyBorder="1" applyAlignment="1">
      <alignment horizontal="right"/>
    </xf>
    <xf numFmtId="0" fontId="13" fillId="0" borderId="0" xfId="0" applyFont="1"/>
    <xf numFmtId="0" fontId="13" fillId="6" borderId="1" xfId="0" applyFont="1" applyFill="1" applyBorder="1"/>
    <xf numFmtId="43" fontId="13" fillId="6" borderId="1" xfId="0" applyNumberFormat="1" applyFont="1" applyFill="1" applyBorder="1"/>
    <xf numFmtId="0" fontId="11" fillId="2" borderId="5" xfId="0" applyFont="1" applyFill="1" applyBorder="1" applyAlignment="1">
      <alignment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43" fontId="2" fillId="2" borderId="5" xfId="1" applyFont="1" applyFill="1" applyBorder="1"/>
    <xf numFmtId="43" fontId="2" fillId="2" borderId="2" xfId="1" applyFont="1" applyFill="1" applyBorder="1"/>
    <xf numFmtId="43" fontId="2" fillId="2" borderId="2" xfId="1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024F-9528-4A13-B407-063A1D6DF1B0}">
  <dimension ref="A1:I99"/>
  <sheetViews>
    <sheetView tabSelected="1" zoomScaleNormal="100" workbookViewId="0">
      <selection activeCell="E2" sqref="E2"/>
    </sheetView>
  </sheetViews>
  <sheetFormatPr defaultRowHeight="15" x14ac:dyDescent="0.25"/>
  <cols>
    <col min="1" max="1" width="9.5703125" customWidth="1"/>
    <col min="2" max="2" width="30.42578125" customWidth="1"/>
    <col min="3" max="3" width="13.140625" customWidth="1"/>
    <col min="4" max="4" width="16.7109375" customWidth="1"/>
    <col min="5" max="5" width="14.42578125" customWidth="1"/>
    <col min="6" max="7" width="13.140625" customWidth="1"/>
    <col min="9" max="9" width="14.2851562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23.25" x14ac:dyDescent="0.35">
      <c r="A2" s="3"/>
      <c r="B2" s="1"/>
      <c r="C2" s="1"/>
      <c r="D2" s="2"/>
      <c r="E2" s="4" t="s">
        <v>8</v>
      </c>
      <c r="F2" s="2"/>
      <c r="G2" s="2"/>
      <c r="H2" s="2"/>
      <c r="I2" s="2"/>
    </row>
    <row r="3" spans="1:9" ht="18.75" x14ac:dyDescent="0.3">
      <c r="A3" s="3"/>
      <c r="B3" s="1"/>
      <c r="C3" s="1"/>
      <c r="D3" s="2"/>
      <c r="E3" s="5" t="s">
        <v>9</v>
      </c>
      <c r="F3" s="2"/>
      <c r="G3" s="2"/>
      <c r="H3" s="2"/>
      <c r="I3" s="2"/>
    </row>
    <row r="4" spans="1:9" ht="17.25" x14ac:dyDescent="0.3">
      <c r="A4" s="3"/>
      <c r="B4" s="1"/>
      <c r="C4" s="1"/>
      <c r="D4" s="2"/>
      <c r="E4" s="6" t="s">
        <v>10</v>
      </c>
      <c r="F4" s="2"/>
      <c r="G4" s="2"/>
      <c r="H4" s="2"/>
      <c r="I4" s="2"/>
    </row>
    <row r="5" spans="1:9" x14ac:dyDescent="0.25">
      <c r="A5" s="3"/>
      <c r="B5" s="1"/>
      <c r="C5" s="3"/>
      <c r="D5" s="2"/>
      <c r="E5" s="7"/>
      <c r="F5" s="2"/>
      <c r="G5" s="2"/>
      <c r="H5" s="2"/>
      <c r="I5" s="2"/>
    </row>
    <row r="6" spans="1:9" ht="17.25" x14ac:dyDescent="0.3">
      <c r="A6" s="3"/>
      <c r="B6" s="1"/>
      <c r="C6" s="3"/>
      <c r="D6" s="2"/>
      <c r="E6" s="6" t="s">
        <v>11</v>
      </c>
      <c r="F6" s="2"/>
      <c r="G6" s="2"/>
      <c r="H6" s="2"/>
      <c r="I6" s="2"/>
    </row>
    <row r="7" spans="1:9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5.75" x14ac:dyDescent="0.25">
      <c r="A8" s="39" t="s">
        <v>43</v>
      </c>
      <c r="B8" s="39"/>
      <c r="C8" s="39"/>
      <c r="D8" s="39"/>
      <c r="E8" s="39"/>
      <c r="F8" s="39"/>
      <c r="G8" s="39"/>
      <c r="H8" s="39"/>
      <c r="I8" s="39"/>
    </row>
    <row r="9" spans="1:9" ht="15.75" x14ac:dyDescent="0.25">
      <c r="A9" s="12"/>
      <c r="B9" s="12"/>
      <c r="C9" s="12"/>
      <c r="D9" s="8"/>
      <c r="E9" s="8"/>
      <c r="F9" s="9"/>
      <c r="G9" s="9"/>
      <c r="H9" s="9"/>
      <c r="I9" s="11"/>
    </row>
    <row r="10" spans="1:9" ht="26.25" x14ac:dyDescent="0.25">
      <c r="A10" s="29" t="s">
        <v>12</v>
      </c>
      <c r="B10" s="30" t="s">
        <v>13</v>
      </c>
      <c r="C10" s="31" t="s">
        <v>14</v>
      </c>
      <c r="D10" s="32" t="s">
        <v>15</v>
      </c>
      <c r="E10" s="32" t="s">
        <v>16</v>
      </c>
      <c r="F10" s="32" t="s">
        <v>17</v>
      </c>
      <c r="G10" s="32" t="s">
        <v>19</v>
      </c>
      <c r="H10" s="33" t="s">
        <v>18</v>
      </c>
      <c r="I10" s="34" t="s">
        <v>0</v>
      </c>
    </row>
    <row r="11" spans="1:9" ht="15.75" x14ac:dyDescent="0.25">
      <c r="A11" s="13">
        <v>11306</v>
      </c>
      <c r="B11" s="35" t="s">
        <v>20</v>
      </c>
      <c r="C11" s="36"/>
      <c r="D11" s="14">
        <f>SUM(D12:D15)</f>
        <v>421956.2</v>
      </c>
      <c r="E11" s="14">
        <f t="shared" ref="E11:H11" si="0">SUM(E12:E15)</f>
        <v>72904.45</v>
      </c>
      <c r="F11" s="14">
        <f t="shared" si="0"/>
        <v>4058.65</v>
      </c>
      <c r="G11" s="14">
        <f t="shared" si="0"/>
        <v>0</v>
      </c>
      <c r="H11" s="15">
        <f t="shared" si="0"/>
        <v>0</v>
      </c>
      <c r="I11" s="14">
        <f>I12</f>
        <v>498919.30000000005</v>
      </c>
    </row>
    <row r="12" spans="1:9" ht="15.75" x14ac:dyDescent="0.25">
      <c r="A12" s="16"/>
      <c r="B12" s="16"/>
      <c r="C12" s="16">
        <v>10</v>
      </c>
      <c r="D12" s="17">
        <v>421956.2</v>
      </c>
      <c r="E12" s="17">
        <v>72904.45</v>
      </c>
      <c r="F12" s="17">
        <v>4058.65</v>
      </c>
      <c r="G12" s="17"/>
      <c r="H12" s="18"/>
      <c r="I12" s="17">
        <f>SUM(D12:H12)</f>
        <v>498919.30000000005</v>
      </c>
    </row>
    <row r="13" spans="1:9" ht="15.75" x14ac:dyDescent="0.25">
      <c r="A13" s="16"/>
      <c r="B13" s="16"/>
      <c r="C13" s="16">
        <v>6</v>
      </c>
      <c r="D13" s="17"/>
      <c r="E13" s="17"/>
      <c r="F13" s="17"/>
      <c r="G13" s="17"/>
      <c r="H13" s="18"/>
      <c r="I13" s="17">
        <f t="shared" ref="I13:I15" si="1">SUM(D13:H13)</f>
        <v>0</v>
      </c>
    </row>
    <row r="14" spans="1:9" ht="15.75" x14ac:dyDescent="0.25">
      <c r="A14" s="16"/>
      <c r="B14" s="16"/>
      <c r="C14" s="16"/>
      <c r="D14" s="17"/>
      <c r="E14" s="17"/>
      <c r="F14" s="17"/>
      <c r="G14" s="17"/>
      <c r="H14" s="18"/>
      <c r="I14" s="17">
        <f t="shared" si="1"/>
        <v>0</v>
      </c>
    </row>
    <row r="15" spans="1:9" ht="15.75" x14ac:dyDescent="0.25">
      <c r="A15" s="16"/>
      <c r="B15" s="16"/>
      <c r="C15" s="16">
        <v>4</v>
      </c>
      <c r="D15" s="17"/>
      <c r="E15" s="17"/>
      <c r="F15" s="17"/>
      <c r="G15" s="17"/>
      <c r="H15" s="18"/>
      <c r="I15" s="17">
        <f t="shared" si="1"/>
        <v>0</v>
      </c>
    </row>
    <row r="16" spans="1:9" ht="15.75" x14ac:dyDescent="0.25">
      <c r="A16" s="13">
        <v>11406</v>
      </c>
      <c r="B16" s="35" t="s">
        <v>21</v>
      </c>
      <c r="C16" s="36"/>
      <c r="D16" s="14">
        <f>SUM(D17:D19)</f>
        <v>64785.97</v>
      </c>
      <c r="E16" s="14">
        <f t="shared" ref="E16:I16" si="2">SUM(E17:E19)</f>
        <v>9231.93</v>
      </c>
      <c r="F16" s="14">
        <f t="shared" si="2"/>
        <v>11.21</v>
      </c>
      <c r="G16" s="14">
        <f t="shared" si="2"/>
        <v>0</v>
      </c>
      <c r="H16" s="15">
        <f t="shared" si="2"/>
        <v>0</v>
      </c>
      <c r="I16" s="14">
        <f t="shared" si="2"/>
        <v>74029.11</v>
      </c>
    </row>
    <row r="17" spans="1:9" ht="15.75" x14ac:dyDescent="0.25">
      <c r="A17" s="16"/>
      <c r="B17" s="16"/>
      <c r="C17" s="16">
        <v>10</v>
      </c>
      <c r="D17" s="17">
        <v>64785.97</v>
      </c>
      <c r="E17" s="17">
        <v>9231.93</v>
      </c>
      <c r="F17" s="17">
        <v>11.21</v>
      </c>
      <c r="G17" s="17"/>
      <c r="H17" s="18"/>
      <c r="I17" s="17">
        <f>SUM(D17:H17)</f>
        <v>74029.11</v>
      </c>
    </row>
    <row r="18" spans="1:9" ht="15.75" x14ac:dyDescent="0.25">
      <c r="A18" s="16"/>
      <c r="B18" s="16"/>
      <c r="C18" s="16">
        <v>6</v>
      </c>
      <c r="D18" s="17"/>
      <c r="E18" s="17"/>
      <c r="F18" s="17"/>
      <c r="G18" s="17"/>
      <c r="H18" s="18"/>
      <c r="I18" s="17">
        <f t="shared" ref="I18:I19" si="3">SUM(D18:H18)</f>
        <v>0</v>
      </c>
    </row>
    <row r="19" spans="1:9" ht="15.75" x14ac:dyDescent="0.25">
      <c r="A19" s="16"/>
      <c r="B19" s="16"/>
      <c r="C19" s="16"/>
      <c r="D19" s="17"/>
      <c r="E19" s="17"/>
      <c r="F19" s="17"/>
      <c r="G19" s="17"/>
      <c r="H19" s="18"/>
      <c r="I19" s="17">
        <f t="shared" si="3"/>
        <v>0</v>
      </c>
    </row>
    <row r="20" spans="1:9" ht="15.75" x14ac:dyDescent="0.25">
      <c r="A20" s="13">
        <v>71000</v>
      </c>
      <c r="B20" s="35" t="s">
        <v>1</v>
      </c>
      <c r="C20" s="36"/>
      <c r="D20" s="14">
        <f>SUM(D21:D23)</f>
        <v>16802.21</v>
      </c>
      <c r="E20" s="14">
        <f t="shared" ref="E20:I20" si="4">SUM(E21:E23)</f>
        <v>524.55999999999995</v>
      </c>
      <c r="F20" s="14">
        <f t="shared" si="4"/>
        <v>0</v>
      </c>
      <c r="G20" s="14">
        <f t="shared" si="4"/>
        <v>0</v>
      </c>
      <c r="H20" s="15">
        <f t="shared" si="4"/>
        <v>0</v>
      </c>
      <c r="I20" s="14">
        <f t="shared" si="4"/>
        <v>17326.77</v>
      </c>
    </row>
    <row r="21" spans="1:9" ht="15.75" x14ac:dyDescent="0.25">
      <c r="A21" s="16"/>
      <c r="B21" s="16"/>
      <c r="C21" s="16">
        <v>10</v>
      </c>
      <c r="D21" s="17">
        <v>16802.21</v>
      </c>
      <c r="E21" s="17">
        <v>524.55999999999995</v>
      </c>
      <c r="F21" s="17"/>
      <c r="G21" s="17"/>
      <c r="H21" s="18"/>
      <c r="I21" s="17">
        <f>SUM(D21:H21)</f>
        <v>17326.77</v>
      </c>
    </row>
    <row r="22" spans="1:9" ht="15.75" x14ac:dyDescent="0.25">
      <c r="A22" s="16"/>
      <c r="B22" s="16"/>
      <c r="C22" s="16">
        <v>6</v>
      </c>
      <c r="D22" s="17"/>
      <c r="E22" s="17"/>
      <c r="F22" s="17"/>
      <c r="G22" s="17"/>
      <c r="H22" s="18"/>
      <c r="I22" s="17">
        <f t="shared" ref="I22:I23" si="5">SUM(D22:H22)</f>
        <v>0</v>
      </c>
    </row>
    <row r="23" spans="1:9" ht="15.75" x14ac:dyDescent="0.25">
      <c r="A23" s="16"/>
      <c r="B23" s="16"/>
      <c r="C23" s="16"/>
      <c r="D23" s="17"/>
      <c r="E23" s="17"/>
      <c r="F23" s="17"/>
      <c r="G23" s="17"/>
      <c r="H23" s="18"/>
      <c r="I23" s="17">
        <f t="shared" si="5"/>
        <v>0</v>
      </c>
    </row>
    <row r="24" spans="1:9" ht="15.75" x14ac:dyDescent="0.25">
      <c r="A24" s="13">
        <v>71100</v>
      </c>
      <c r="B24" s="35" t="s">
        <v>22</v>
      </c>
      <c r="C24" s="36"/>
      <c r="D24" s="14">
        <f>SUM(D25:D27)</f>
        <v>1215452.76</v>
      </c>
      <c r="E24" s="14">
        <f t="shared" ref="E24:H24" si="6">SUM(E25:E27)</f>
        <v>115134.95999999999</v>
      </c>
      <c r="F24" s="14">
        <f t="shared" si="6"/>
        <v>41005.730000000003</v>
      </c>
      <c r="G24" s="14">
        <f t="shared" si="6"/>
        <v>0</v>
      </c>
      <c r="H24" s="15">
        <f t="shared" si="6"/>
        <v>0</v>
      </c>
      <c r="I24" s="14">
        <f>I25+I26+I27+I28</f>
        <v>1371593.45</v>
      </c>
    </row>
    <row r="25" spans="1:9" ht="15.75" x14ac:dyDescent="0.25">
      <c r="A25" s="16"/>
      <c r="B25" s="16"/>
      <c r="C25" s="16">
        <v>10</v>
      </c>
      <c r="D25" s="17">
        <v>1215452.76</v>
      </c>
      <c r="E25" s="17">
        <v>115134.95999999999</v>
      </c>
      <c r="F25" s="17">
        <v>41005.730000000003</v>
      </c>
      <c r="G25" s="17"/>
      <c r="H25" s="17"/>
      <c r="I25" s="17">
        <f>SUM(D25:H25)</f>
        <v>1371593.45</v>
      </c>
    </row>
    <row r="26" spans="1:9" ht="15.75" x14ac:dyDescent="0.25">
      <c r="A26" s="16"/>
      <c r="B26" s="16"/>
      <c r="C26" s="16">
        <v>6</v>
      </c>
      <c r="D26" s="17"/>
      <c r="E26" s="17"/>
      <c r="F26" s="17"/>
      <c r="G26" s="17"/>
      <c r="H26" s="17"/>
      <c r="I26" s="17">
        <f t="shared" ref="I26:I28" si="7">SUM(D26:H26)</f>
        <v>0</v>
      </c>
    </row>
    <row r="27" spans="1:9" ht="15.75" x14ac:dyDescent="0.25">
      <c r="A27" s="16"/>
      <c r="B27" s="16"/>
      <c r="C27" s="16"/>
      <c r="D27" s="17"/>
      <c r="E27" s="17"/>
      <c r="F27" s="17"/>
      <c r="G27" s="17"/>
      <c r="H27" s="17"/>
      <c r="I27" s="17">
        <f t="shared" si="7"/>
        <v>0</v>
      </c>
    </row>
    <row r="28" spans="1:9" ht="15.75" x14ac:dyDescent="0.25">
      <c r="A28" s="16"/>
      <c r="B28" s="16"/>
      <c r="C28" s="16">
        <v>4</v>
      </c>
      <c r="D28" s="17"/>
      <c r="E28" s="17"/>
      <c r="F28" s="17"/>
      <c r="G28" s="17"/>
      <c r="H28" s="17"/>
      <c r="I28" s="17">
        <f t="shared" si="7"/>
        <v>0</v>
      </c>
    </row>
    <row r="29" spans="1:9" ht="15.75" x14ac:dyDescent="0.25">
      <c r="A29" s="13">
        <v>71300</v>
      </c>
      <c r="B29" s="35" t="s">
        <v>2</v>
      </c>
      <c r="C29" s="36"/>
      <c r="D29" s="14">
        <f t="shared" ref="D29:I29" si="8">SUM(D30:D33)</f>
        <v>0</v>
      </c>
      <c r="E29" s="14">
        <f t="shared" si="8"/>
        <v>2180485.21</v>
      </c>
      <c r="F29" s="14">
        <f t="shared" si="8"/>
        <v>0</v>
      </c>
      <c r="G29" s="14">
        <f t="shared" si="8"/>
        <v>0</v>
      </c>
      <c r="H29" s="14">
        <f t="shared" si="8"/>
        <v>0</v>
      </c>
      <c r="I29" s="14">
        <f t="shared" si="8"/>
        <v>2180485.21</v>
      </c>
    </row>
    <row r="30" spans="1:9" ht="15.75" x14ac:dyDescent="0.25">
      <c r="A30" s="16"/>
      <c r="B30" s="16"/>
      <c r="C30" s="16">
        <v>10</v>
      </c>
      <c r="D30" s="17"/>
      <c r="E30" s="17">
        <v>2180485.21</v>
      </c>
      <c r="F30" s="17"/>
      <c r="G30" s="19"/>
      <c r="H30" s="17"/>
      <c r="I30" s="17">
        <f>SUM(D30:H30)</f>
        <v>2180485.21</v>
      </c>
    </row>
    <row r="31" spans="1:9" ht="15.75" x14ac:dyDescent="0.25">
      <c r="A31" s="16"/>
      <c r="B31" s="16"/>
      <c r="C31" s="16">
        <v>6</v>
      </c>
      <c r="D31" s="17"/>
      <c r="E31" s="17"/>
      <c r="F31" s="17"/>
      <c r="G31" s="17"/>
      <c r="H31" s="17"/>
      <c r="I31" s="17">
        <f t="shared" ref="I31:I33" si="9">SUM(D31:H31)</f>
        <v>0</v>
      </c>
    </row>
    <row r="32" spans="1:9" ht="15.75" x14ac:dyDescent="0.25">
      <c r="A32" s="16"/>
      <c r="B32" s="16"/>
      <c r="C32" s="16"/>
      <c r="D32" s="17"/>
      <c r="E32" s="17"/>
      <c r="F32" s="17"/>
      <c r="G32" s="17"/>
      <c r="H32" s="17"/>
      <c r="I32" s="17">
        <f t="shared" si="9"/>
        <v>0</v>
      </c>
    </row>
    <row r="33" spans="1:9" ht="15.75" x14ac:dyDescent="0.25">
      <c r="A33" s="16"/>
      <c r="B33" s="16"/>
      <c r="C33" s="16">
        <v>4</v>
      </c>
      <c r="D33" s="17"/>
      <c r="E33" s="17"/>
      <c r="F33" s="17"/>
      <c r="G33" s="17"/>
      <c r="H33" s="17"/>
      <c r="I33" s="17">
        <f t="shared" si="9"/>
        <v>0</v>
      </c>
    </row>
    <row r="34" spans="1:9" ht="15.75" x14ac:dyDescent="0.25">
      <c r="A34" s="13">
        <v>71370</v>
      </c>
      <c r="B34" s="37" t="s">
        <v>40</v>
      </c>
      <c r="C34" s="38"/>
      <c r="D34" s="14">
        <f>SUM(D35:D37)</f>
        <v>209086.03</v>
      </c>
      <c r="E34" s="14">
        <f t="shared" ref="E34:I34" si="10">SUM(E35:E37)</f>
        <v>65167.14</v>
      </c>
      <c r="F34" s="14">
        <f t="shared" si="10"/>
        <v>11544.99</v>
      </c>
      <c r="G34" s="14">
        <f>SUM(G35:G37)</f>
        <v>0</v>
      </c>
      <c r="H34" s="14">
        <f t="shared" si="10"/>
        <v>0</v>
      </c>
      <c r="I34" s="14">
        <f t="shared" si="10"/>
        <v>285798.15999999997</v>
      </c>
    </row>
    <row r="35" spans="1:9" ht="15.75" x14ac:dyDescent="0.25">
      <c r="A35" s="16"/>
      <c r="B35" s="16"/>
      <c r="C35" s="16">
        <v>10</v>
      </c>
      <c r="D35" s="17">
        <v>209086.03</v>
      </c>
      <c r="E35" s="17">
        <v>65167.14</v>
      </c>
      <c r="F35" s="17">
        <v>11544.99</v>
      </c>
      <c r="G35" s="17"/>
      <c r="H35" s="17"/>
      <c r="I35" s="17">
        <f>SUM(D35:H35)</f>
        <v>285798.15999999997</v>
      </c>
    </row>
    <row r="36" spans="1:9" ht="15.75" x14ac:dyDescent="0.25">
      <c r="A36" s="16"/>
      <c r="B36" s="16"/>
      <c r="C36" s="16">
        <v>6</v>
      </c>
      <c r="D36" s="17"/>
      <c r="E36" s="17"/>
      <c r="F36" s="17"/>
      <c r="G36" s="17"/>
      <c r="H36" s="17"/>
      <c r="I36" s="17">
        <f t="shared" ref="I36:I38" si="11">SUM(D36:H36)</f>
        <v>0</v>
      </c>
    </row>
    <row r="37" spans="1:9" ht="15.75" x14ac:dyDescent="0.25">
      <c r="A37" s="16"/>
      <c r="B37" s="16"/>
      <c r="C37" s="16"/>
      <c r="D37" s="17"/>
      <c r="E37" s="17"/>
      <c r="F37" s="17"/>
      <c r="G37" s="17"/>
      <c r="H37" s="17"/>
      <c r="I37" s="17">
        <f t="shared" si="11"/>
        <v>0</v>
      </c>
    </row>
    <row r="38" spans="1:9" ht="15.75" x14ac:dyDescent="0.25">
      <c r="A38" s="16"/>
      <c r="B38" s="16"/>
      <c r="C38" s="16">
        <v>4</v>
      </c>
      <c r="D38" s="17"/>
      <c r="E38" s="17"/>
      <c r="F38" s="17"/>
      <c r="G38" s="17"/>
      <c r="H38" s="17"/>
      <c r="I38" s="17">
        <f t="shared" si="11"/>
        <v>0</v>
      </c>
    </row>
    <row r="39" spans="1:9" ht="15.75" x14ac:dyDescent="0.25">
      <c r="A39" s="13">
        <v>71700</v>
      </c>
      <c r="B39" s="35" t="s">
        <v>3</v>
      </c>
      <c r="C39" s="36"/>
      <c r="D39" s="14">
        <f>SUM(D40:D42)</f>
        <v>527956.07999999996</v>
      </c>
      <c r="E39" s="14">
        <f t="shared" ref="E39:H39" si="12">SUM(E40:E42)</f>
        <v>284647.42</v>
      </c>
      <c r="F39" s="14">
        <f t="shared" si="12"/>
        <v>9691.2900000000009</v>
      </c>
      <c r="G39" s="14">
        <f t="shared" si="12"/>
        <v>0</v>
      </c>
      <c r="H39" s="14">
        <f t="shared" si="12"/>
        <v>0</v>
      </c>
      <c r="I39" s="14">
        <f>I40+I41+I42+I43</f>
        <v>822294.79</v>
      </c>
    </row>
    <row r="40" spans="1:9" ht="15.75" x14ac:dyDescent="0.25">
      <c r="A40" s="16"/>
      <c r="B40" s="16"/>
      <c r="C40" s="16">
        <v>10</v>
      </c>
      <c r="D40" s="17">
        <v>527956.07999999996</v>
      </c>
      <c r="E40" s="17">
        <v>284647.42</v>
      </c>
      <c r="F40" s="17">
        <v>9691.2900000000009</v>
      </c>
      <c r="G40" s="17"/>
      <c r="H40" s="17"/>
      <c r="I40" s="17">
        <f>SUM(D40:H40)</f>
        <v>822294.79</v>
      </c>
    </row>
    <row r="41" spans="1:9" ht="15.75" x14ac:dyDescent="0.25">
      <c r="A41" s="16"/>
      <c r="B41" s="16"/>
      <c r="C41" s="16">
        <v>6</v>
      </c>
      <c r="D41" s="17"/>
      <c r="E41" s="17"/>
      <c r="F41" s="17"/>
      <c r="G41" s="17"/>
      <c r="H41" s="17"/>
      <c r="I41" s="17">
        <f t="shared" ref="I41:I43" si="13">SUM(D41:H41)</f>
        <v>0</v>
      </c>
    </row>
    <row r="42" spans="1:9" ht="15.75" x14ac:dyDescent="0.25">
      <c r="A42" s="16"/>
      <c r="B42" s="16"/>
      <c r="C42" s="16"/>
      <c r="D42" s="17"/>
      <c r="E42" s="17"/>
      <c r="F42" s="17"/>
      <c r="G42" s="17"/>
      <c r="H42" s="17"/>
      <c r="I42" s="17">
        <f t="shared" si="13"/>
        <v>0</v>
      </c>
    </row>
    <row r="43" spans="1:9" ht="15.75" x14ac:dyDescent="0.25">
      <c r="A43" s="16"/>
      <c r="B43" s="16"/>
      <c r="C43" s="16">
        <v>4</v>
      </c>
      <c r="D43" s="17"/>
      <c r="E43" s="17"/>
      <c r="F43" s="17"/>
      <c r="G43" s="17"/>
      <c r="H43" s="17"/>
      <c r="I43" s="17">
        <f t="shared" si="13"/>
        <v>0</v>
      </c>
    </row>
    <row r="44" spans="1:9" ht="15.75" x14ac:dyDescent="0.25">
      <c r="A44" s="13"/>
      <c r="B44" s="35" t="s">
        <v>41</v>
      </c>
      <c r="C44" s="36"/>
      <c r="D44" s="14">
        <f>SUM(D45:D47)</f>
        <v>0</v>
      </c>
      <c r="E44" s="14">
        <f t="shared" ref="E44:I44" si="14">SUM(E45:E47)</f>
        <v>0</v>
      </c>
      <c r="F44" s="14">
        <f t="shared" si="14"/>
        <v>0</v>
      </c>
      <c r="G44" s="14">
        <f t="shared" si="14"/>
        <v>0</v>
      </c>
      <c r="H44" s="14">
        <f t="shared" si="14"/>
        <v>0</v>
      </c>
      <c r="I44" s="14">
        <f t="shared" si="14"/>
        <v>0</v>
      </c>
    </row>
    <row r="45" spans="1:9" ht="15.75" x14ac:dyDescent="0.25">
      <c r="A45" s="16"/>
      <c r="B45" s="16"/>
      <c r="C45" s="16">
        <v>10</v>
      </c>
      <c r="D45" s="17"/>
      <c r="E45" s="17"/>
      <c r="F45" s="17"/>
      <c r="G45" s="17"/>
      <c r="H45" s="17"/>
      <c r="I45" s="17">
        <f>SUM(D45:H45)</f>
        <v>0</v>
      </c>
    </row>
    <row r="46" spans="1:9" ht="15.75" x14ac:dyDescent="0.25">
      <c r="A46" s="16"/>
      <c r="B46" s="16"/>
      <c r="C46" s="16">
        <v>6</v>
      </c>
      <c r="D46" s="17"/>
      <c r="E46" s="17"/>
      <c r="F46" s="17"/>
      <c r="G46" s="17"/>
      <c r="H46" s="17"/>
      <c r="I46" s="17">
        <f t="shared" ref="I46:I47" si="15">SUM(D46:H46)</f>
        <v>0</v>
      </c>
    </row>
    <row r="47" spans="1:9" ht="15.75" x14ac:dyDescent="0.25">
      <c r="A47" s="16"/>
      <c r="B47" s="16"/>
      <c r="C47" s="16"/>
      <c r="D47" s="17"/>
      <c r="E47" s="17"/>
      <c r="F47" s="17"/>
      <c r="G47" s="17"/>
      <c r="H47" s="17"/>
      <c r="I47" s="17">
        <f t="shared" si="15"/>
        <v>0</v>
      </c>
    </row>
    <row r="48" spans="1:9" ht="15.75" x14ac:dyDescent="0.25">
      <c r="A48" s="13"/>
      <c r="B48" s="13"/>
      <c r="C48" s="13"/>
      <c r="D48" s="14">
        <f>SUM(D49:D51)</f>
        <v>0</v>
      </c>
      <c r="E48" s="14">
        <f t="shared" ref="E48:I48" si="16">SUM(E49:E51)</f>
        <v>0</v>
      </c>
      <c r="F48" s="14">
        <f t="shared" si="16"/>
        <v>0</v>
      </c>
      <c r="G48" s="14">
        <f t="shared" si="16"/>
        <v>0</v>
      </c>
      <c r="H48" s="14">
        <f t="shared" si="16"/>
        <v>0</v>
      </c>
      <c r="I48" s="14">
        <f t="shared" si="16"/>
        <v>0</v>
      </c>
    </row>
    <row r="49" spans="1:9" ht="15.75" x14ac:dyDescent="0.25">
      <c r="A49" s="16"/>
      <c r="B49" s="16"/>
      <c r="C49" s="16">
        <v>10</v>
      </c>
      <c r="D49" s="17"/>
      <c r="E49" s="17"/>
      <c r="F49" s="17"/>
      <c r="G49" s="17"/>
      <c r="H49" s="17"/>
      <c r="I49" s="17">
        <f>SUM(D49:H49)</f>
        <v>0</v>
      </c>
    </row>
    <row r="50" spans="1:9" ht="15.75" x14ac:dyDescent="0.25">
      <c r="A50" s="16"/>
      <c r="B50" s="16"/>
      <c r="C50" s="16">
        <v>6</v>
      </c>
      <c r="D50" s="17"/>
      <c r="E50" s="17"/>
      <c r="F50" s="17"/>
      <c r="G50" s="17"/>
      <c r="H50" s="17"/>
      <c r="I50" s="17">
        <f t="shared" ref="I50:I51" si="17">SUM(D50:H50)</f>
        <v>0</v>
      </c>
    </row>
    <row r="51" spans="1:9" ht="15.75" x14ac:dyDescent="0.25">
      <c r="A51" s="16"/>
      <c r="B51" s="16"/>
      <c r="C51" s="16"/>
      <c r="D51" s="17"/>
      <c r="E51" s="17"/>
      <c r="F51" s="17"/>
      <c r="G51" s="17"/>
      <c r="H51" s="17"/>
      <c r="I51" s="17">
        <f t="shared" si="17"/>
        <v>0</v>
      </c>
    </row>
    <row r="52" spans="1:9" ht="15.75" x14ac:dyDescent="0.25">
      <c r="A52" s="13">
        <v>72000</v>
      </c>
      <c r="B52" s="35" t="s">
        <v>34</v>
      </c>
      <c r="C52" s="36"/>
      <c r="D52" s="14">
        <f>D53+D54+D55+D56</f>
        <v>163521.96</v>
      </c>
      <c r="E52" s="14">
        <f t="shared" ref="E52:H52" si="18">E53+E54+E55+E56</f>
        <v>29426.57</v>
      </c>
      <c r="F52" s="14">
        <f t="shared" si="18"/>
        <v>860.79</v>
      </c>
      <c r="G52" s="14">
        <f t="shared" si="18"/>
        <v>0</v>
      </c>
      <c r="H52" s="14">
        <f t="shared" si="18"/>
        <v>0</v>
      </c>
      <c r="I52" s="14">
        <f>I53+I54+I55+I56</f>
        <v>193809.32</v>
      </c>
    </row>
    <row r="53" spans="1:9" ht="15.75" x14ac:dyDescent="0.25">
      <c r="A53" s="16"/>
      <c r="B53" s="16"/>
      <c r="C53" s="16">
        <v>10</v>
      </c>
      <c r="D53" s="20">
        <v>163521.96</v>
      </c>
      <c r="E53" s="17">
        <v>29426.57</v>
      </c>
      <c r="F53" s="17">
        <v>860.79</v>
      </c>
      <c r="G53" s="17"/>
      <c r="H53" s="17"/>
      <c r="I53" s="17">
        <f>SUM(D53:H53)</f>
        <v>193809.32</v>
      </c>
    </row>
    <row r="54" spans="1:9" ht="15.75" x14ac:dyDescent="0.25">
      <c r="A54" s="16"/>
      <c r="B54" s="16"/>
      <c r="C54" s="16">
        <v>6</v>
      </c>
      <c r="D54" s="17"/>
      <c r="E54" s="17"/>
      <c r="F54" s="17"/>
      <c r="G54" s="17"/>
      <c r="H54" s="17"/>
      <c r="I54" s="17">
        <f t="shared" ref="I54:I56" si="19">SUM(D54:H54)</f>
        <v>0</v>
      </c>
    </row>
    <row r="55" spans="1:9" ht="15.75" x14ac:dyDescent="0.25">
      <c r="A55" s="16"/>
      <c r="B55" s="16"/>
      <c r="C55" s="16"/>
      <c r="D55" s="17"/>
      <c r="E55" s="17"/>
      <c r="F55" s="17"/>
      <c r="G55" s="17"/>
      <c r="H55" s="17"/>
      <c r="I55" s="17">
        <f t="shared" si="19"/>
        <v>0</v>
      </c>
    </row>
    <row r="56" spans="1:9" ht="15.75" x14ac:dyDescent="0.25">
      <c r="A56" s="16"/>
      <c r="B56" s="16"/>
      <c r="C56" s="16">
        <v>4</v>
      </c>
      <c r="D56" s="17"/>
      <c r="E56" s="17"/>
      <c r="F56" s="17"/>
      <c r="G56" s="17"/>
      <c r="H56" s="17"/>
      <c r="I56" s="17">
        <f t="shared" si="19"/>
        <v>0</v>
      </c>
    </row>
    <row r="57" spans="1:9" ht="15.75" x14ac:dyDescent="0.25">
      <c r="A57" s="13">
        <v>72100</v>
      </c>
      <c r="B57" s="35" t="s">
        <v>4</v>
      </c>
      <c r="C57" s="36"/>
      <c r="D57" s="14">
        <f>SUM(D58:D60)</f>
        <v>64447.68</v>
      </c>
      <c r="E57" s="14">
        <f t="shared" ref="E57:I57" si="20">SUM(E58:E60)</f>
        <v>27362.49</v>
      </c>
      <c r="F57" s="14">
        <f t="shared" si="20"/>
        <v>0</v>
      </c>
      <c r="G57" s="14">
        <f t="shared" si="20"/>
        <v>0</v>
      </c>
      <c r="H57" s="14">
        <f t="shared" si="20"/>
        <v>100</v>
      </c>
      <c r="I57" s="14">
        <f t="shared" si="20"/>
        <v>91910.17</v>
      </c>
    </row>
    <row r="58" spans="1:9" ht="15.75" x14ac:dyDescent="0.25">
      <c r="A58" s="16"/>
      <c r="B58" s="16"/>
      <c r="C58" s="16">
        <v>10</v>
      </c>
      <c r="D58" s="17">
        <v>64447.68</v>
      </c>
      <c r="E58" s="17">
        <v>27362.49</v>
      </c>
      <c r="F58" s="17"/>
      <c r="G58" s="17"/>
      <c r="H58" s="17">
        <v>100</v>
      </c>
      <c r="I58" s="17">
        <f>SUM(D58:H58)</f>
        <v>91910.17</v>
      </c>
    </row>
    <row r="59" spans="1:9" ht="15.75" x14ac:dyDescent="0.25">
      <c r="A59" s="16"/>
      <c r="B59" s="16"/>
      <c r="C59" s="16">
        <v>6</v>
      </c>
      <c r="D59" s="17"/>
      <c r="E59" s="17"/>
      <c r="F59" s="17"/>
      <c r="G59" s="17"/>
      <c r="H59" s="17"/>
      <c r="I59" s="17">
        <f t="shared" ref="I59:I61" si="21">SUM(D59:H59)</f>
        <v>0</v>
      </c>
    </row>
    <row r="60" spans="1:9" ht="15.75" x14ac:dyDescent="0.25">
      <c r="A60" s="16"/>
      <c r="B60" s="16"/>
      <c r="C60" s="16"/>
      <c r="D60" s="17"/>
      <c r="E60" s="17"/>
      <c r="F60" s="17"/>
      <c r="G60" s="17"/>
      <c r="H60" s="17"/>
      <c r="I60" s="17">
        <f t="shared" si="21"/>
        <v>0</v>
      </c>
    </row>
    <row r="61" spans="1:9" ht="15.75" x14ac:dyDescent="0.25">
      <c r="A61" s="16"/>
      <c r="B61" s="16"/>
      <c r="C61" s="16">
        <v>4</v>
      </c>
      <c r="D61" s="17"/>
      <c r="E61" s="17"/>
      <c r="F61" s="17"/>
      <c r="G61" s="17"/>
      <c r="H61" s="17"/>
      <c r="I61" s="17">
        <f t="shared" si="21"/>
        <v>0</v>
      </c>
    </row>
    <row r="62" spans="1:9" ht="15.75" x14ac:dyDescent="0.25">
      <c r="A62" s="13">
        <v>72400</v>
      </c>
      <c r="B62" s="35" t="s">
        <v>5</v>
      </c>
      <c r="C62" s="36"/>
      <c r="D62" s="14">
        <f>SUM(D63:D66)</f>
        <v>436151.77</v>
      </c>
      <c r="E62" s="14">
        <f t="shared" ref="E62:I62" si="22">SUM(E63:E66)</f>
        <v>66130.720000000001</v>
      </c>
      <c r="F62" s="14">
        <f t="shared" si="22"/>
        <v>7546.6</v>
      </c>
      <c r="G62" s="14">
        <f t="shared" si="22"/>
        <v>0</v>
      </c>
      <c r="H62" s="14">
        <f t="shared" si="22"/>
        <v>0</v>
      </c>
      <c r="I62" s="14">
        <f t="shared" si="22"/>
        <v>509829.08999999997</v>
      </c>
    </row>
    <row r="63" spans="1:9" ht="15.75" x14ac:dyDescent="0.25">
      <c r="A63" s="16"/>
      <c r="B63" s="16"/>
      <c r="C63" s="16">
        <v>10</v>
      </c>
      <c r="D63" s="17">
        <v>436151.77</v>
      </c>
      <c r="E63" s="17">
        <v>66130.720000000001</v>
      </c>
      <c r="F63" s="17">
        <v>7546.6</v>
      </c>
      <c r="G63" s="17"/>
      <c r="H63" s="17"/>
      <c r="I63" s="17">
        <f>SUM(D63:H63)</f>
        <v>509829.08999999997</v>
      </c>
    </row>
    <row r="64" spans="1:9" ht="15.75" x14ac:dyDescent="0.25">
      <c r="A64" s="16"/>
      <c r="B64" s="16"/>
      <c r="C64" s="16">
        <v>6</v>
      </c>
      <c r="D64" s="17"/>
      <c r="E64" s="17"/>
      <c r="F64" s="17"/>
      <c r="G64" s="17"/>
      <c r="H64" s="17"/>
      <c r="I64" s="17">
        <f t="shared" ref="I64:I66" si="23">SUM(D64:H64)</f>
        <v>0</v>
      </c>
    </row>
    <row r="65" spans="1:9" ht="15.75" x14ac:dyDescent="0.25">
      <c r="A65" s="16"/>
      <c r="B65" s="16"/>
      <c r="C65" s="16"/>
      <c r="D65" s="17"/>
      <c r="E65" s="17"/>
      <c r="F65" s="17"/>
      <c r="G65" s="17"/>
      <c r="H65" s="17"/>
      <c r="I65" s="17">
        <f t="shared" si="23"/>
        <v>0</v>
      </c>
    </row>
    <row r="66" spans="1:9" ht="15.75" x14ac:dyDescent="0.25">
      <c r="A66" s="16"/>
      <c r="B66" s="16"/>
      <c r="C66" s="16">
        <v>4</v>
      </c>
      <c r="D66" s="17"/>
      <c r="E66" s="17"/>
      <c r="F66" s="17"/>
      <c r="G66" s="17"/>
      <c r="H66" s="17"/>
      <c r="I66" s="17">
        <f t="shared" si="23"/>
        <v>0</v>
      </c>
    </row>
    <row r="67" spans="1:9" ht="15.75" x14ac:dyDescent="0.25">
      <c r="A67" s="13">
        <v>72600</v>
      </c>
      <c r="B67" s="13" t="s">
        <v>6</v>
      </c>
      <c r="C67" s="13"/>
      <c r="D67" s="14">
        <f>SUM(D68:D70)</f>
        <v>569146.22</v>
      </c>
      <c r="E67" s="14">
        <f t="shared" ref="E67:I67" si="24">SUM(E68:E70)</f>
        <v>103283.01</v>
      </c>
      <c r="F67" s="14">
        <f t="shared" si="24"/>
        <v>740.52</v>
      </c>
      <c r="G67" s="14">
        <f t="shared" si="24"/>
        <v>0</v>
      </c>
      <c r="H67" s="14">
        <f t="shared" si="24"/>
        <v>0</v>
      </c>
      <c r="I67" s="14">
        <f t="shared" si="24"/>
        <v>673169.75</v>
      </c>
    </row>
    <row r="68" spans="1:9" ht="15.75" x14ac:dyDescent="0.25">
      <c r="A68" s="16"/>
      <c r="B68" s="16"/>
      <c r="C68" s="16">
        <v>10</v>
      </c>
      <c r="D68" s="17">
        <v>569146.22</v>
      </c>
      <c r="E68" s="17">
        <v>103283.01</v>
      </c>
      <c r="F68" s="17">
        <v>740.52</v>
      </c>
      <c r="G68" s="17"/>
      <c r="H68" s="17"/>
      <c r="I68" s="17">
        <f>SUM(D68:H68)</f>
        <v>673169.75</v>
      </c>
    </row>
    <row r="69" spans="1:9" ht="15.75" x14ac:dyDescent="0.25">
      <c r="A69" s="16"/>
      <c r="B69" s="16"/>
      <c r="C69" s="16">
        <v>6</v>
      </c>
      <c r="D69" s="17"/>
      <c r="E69" s="17"/>
      <c r="F69" s="17"/>
      <c r="G69" s="17"/>
      <c r="H69" s="17"/>
      <c r="I69" s="17">
        <f t="shared" ref="I69:I71" si="25">SUM(D69:H69)</f>
        <v>0</v>
      </c>
    </row>
    <row r="70" spans="1:9" ht="15.75" x14ac:dyDescent="0.25">
      <c r="A70" s="16"/>
      <c r="B70" s="16"/>
      <c r="C70" s="16"/>
      <c r="D70" s="17"/>
      <c r="E70" s="17"/>
      <c r="F70" s="17"/>
      <c r="G70" s="17"/>
      <c r="H70" s="17"/>
      <c r="I70" s="17">
        <f t="shared" si="25"/>
        <v>0</v>
      </c>
    </row>
    <row r="71" spans="1:9" ht="15.75" x14ac:dyDescent="0.25">
      <c r="A71" s="16"/>
      <c r="B71" s="21"/>
      <c r="C71" s="22">
        <v>4</v>
      </c>
      <c r="D71" s="17"/>
      <c r="E71" s="17"/>
      <c r="F71" s="17"/>
      <c r="G71" s="17"/>
      <c r="H71" s="17"/>
      <c r="I71" s="17">
        <f t="shared" si="25"/>
        <v>0</v>
      </c>
    </row>
    <row r="72" spans="1:9" ht="15.75" x14ac:dyDescent="0.25">
      <c r="A72" s="13">
        <v>90300</v>
      </c>
      <c r="B72" s="35" t="s">
        <v>7</v>
      </c>
      <c r="C72" s="36"/>
      <c r="D72" s="14">
        <f>SUM(D73:D75)</f>
        <v>1475071.18</v>
      </c>
      <c r="E72" s="14">
        <f t="shared" ref="E72:I72" si="26">SUM(E73:E75)</f>
        <v>0</v>
      </c>
      <c r="F72" s="14">
        <f t="shared" si="26"/>
        <v>0</v>
      </c>
      <c r="G72" s="14">
        <f t="shared" si="26"/>
        <v>212461.94</v>
      </c>
      <c r="H72" s="14">
        <f t="shared" si="26"/>
        <v>0</v>
      </c>
      <c r="I72" s="14">
        <f t="shared" si="26"/>
        <v>1687533.1199999999</v>
      </c>
    </row>
    <row r="73" spans="1:9" ht="15.75" x14ac:dyDescent="0.25">
      <c r="A73" s="16"/>
      <c r="B73" s="16"/>
      <c r="C73" s="16">
        <v>10</v>
      </c>
      <c r="D73" s="17">
        <v>1475071.18</v>
      </c>
      <c r="E73" s="17"/>
      <c r="F73" s="17"/>
      <c r="G73" s="17">
        <v>212461.94</v>
      </c>
      <c r="H73" s="17"/>
      <c r="I73" s="17">
        <f>SUM(D73:H73)</f>
        <v>1687533.1199999999</v>
      </c>
    </row>
    <row r="74" spans="1:9" ht="15.75" x14ac:dyDescent="0.25">
      <c r="A74" s="16"/>
      <c r="B74" s="16"/>
      <c r="C74" s="16">
        <v>6</v>
      </c>
      <c r="D74" s="17"/>
      <c r="E74" s="17"/>
      <c r="F74" s="17"/>
      <c r="G74" s="17"/>
      <c r="H74" s="17"/>
      <c r="I74" s="17">
        <f t="shared" ref="I74:I76" si="27">SUM(D74:H74)</f>
        <v>0</v>
      </c>
    </row>
    <row r="75" spans="1:9" ht="15.75" x14ac:dyDescent="0.25">
      <c r="A75" s="16"/>
      <c r="B75" s="16"/>
      <c r="C75" s="16"/>
      <c r="D75" s="17"/>
      <c r="E75" s="17"/>
      <c r="F75" s="17"/>
      <c r="G75" s="17"/>
      <c r="H75" s="17"/>
      <c r="I75" s="17">
        <f t="shared" si="27"/>
        <v>0</v>
      </c>
    </row>
    <row r="76" spans="1:9" ht="15.75" x14ac:dyDescent="0.25">
      <c r="A76" s="16"/>
      <c r="B76" s="21"/>
      <c r="C76" s="22">
        <v>4</v>
      </c>
      <c r="D76" s="17"/>
      <c r="E76" s="17"/>
      <c r="F76" s="17"/>
      <c r="G76" s="17"/>
      <c r="H76" s="17"/>
      <c r="I76" s="17">
        <f t="shared" si="27"/>
        <v>0</v>
      </c>
    </row>
    <row r="77" spans="1:9" ht="15.75" x14ac:dyDescent="0.25">
      <c r="A77" s="13">
        <v>71100</v>
      </c>
      <c r="B77" s="35" t="s">
        <v>23</v>
      </c>
      <c r="C77" s="36"/>
      <c r="D77" s="14">
        <f>D78+D79+D80+D81+D82+D83+D84</f>
        <v>16432.150000000001</v>
      </c>
      <c r="E77" s="14">
        <f>E78+E79+E80+E81+E82+E83+E84</f>
        <v>19961.03</v>
      </c>
      <c r="F77" s="14">
        <f>SUM(F78:F78)</f>
        <v>0</v>
      </c>
      <c r="G77" s="14">
        <f>SUM(G78:G78)</f>
        <v>0</v>
      </c>
      <c r="H77" s="14">
        <f>SUM(H78:H78)</f>
        <v>0</v>
      </c>
      <c r="I77" s="14">
        <f>I78+I79+I80+I81+I82+I83+I84</f>
        <v>36393.18</v>
      </c>
    </row>
    <row r="78" spans="1:9" ht="15.75" x14ac:dyDescent="0.25">
      <c r="A78" s="16"/>
      <c r="B78" s="21" t="s">
        <v>32</v>
      </c>
      <c r="C78" s="16">
        <v>24</v>
      </c>
      <c r="D78" s="17"/>
      <c r="E78" s="23"/>
      <c r="F78" s="17"/>
      <c r="G78" s="17"/>
      <c r="H78" s="17"/>
      <c r="I78" s="17">
        <f t="shared" ref="I78:I84" si="28">SUM(D78:H78)</f>
        <v>0</v>
      </c>
    </row>
    <row r="79" spans="1:9" ht="15.75" x14ac:dyDescent="0.25">
      <c r="A79" s="16"/>
      <c r="B79" s="21" t="s">
        <v>42</v>
      </c>
      <c r="C79" s="16">
        <v>47</v>
      </c>
      <c r="D79" s="17">
        <v>16432.150000000001</v>
      </c>
      <c r="E79" s="17">
        <v>19186.27</v>
      </c>
      <c r="F79" s="17"/>
      <c r="G79" s="17"/>
      <c r="H79" s="17"/>
      <c r="I79" s="17">
        <f t="shared" si="28"/>
        <v>35618.42</v>
      </c>
    </row>
    <row r="80" spans="1:9" ht="15.75" x14ac:dyDescent="0.25">
      <c r="A80" s="16"/>
      <c r="B80" s="21" t="s">
        <v>27</v>
      </c>
      <c r="C80" s="16">
        <v>48</v>
      </c>
      <c r="D80" s="17"/>
      <c r="E80" s="23"/>
      <c r="F80" s="17"/>
      <c r="G80" s="17"/>
      <c r="H80" s="17"/>
      <c r="I80" s="17">
        <f t="shared" si="28"/>
        <v>0</v>
      </c>
    </row>
    <row r="81" spans="1:9" ht="15.75" x14ac:dyDescent="0.25">
      <c r="A81" s="16"/>
      <c r="B81" s="21" t="s">
        <v>31</v>
      </c>
      <c r="C81" s="16">
        <v>49</v>
      </c>
      <c r="D81" s="17"/>
      <c r="E81" s="23"/>
      <c r="F81" s="17"/>
      <c r="G81" s="17"/>
      <c r="H81" s="17"/>
      <c r="I81" s="17">
        <f t="shared" si="28"/>
        <v>0</v>
      </c>
    </row>
    <row r="82" spans="1:9" ht="15.75" x14ac:dyDescent="0.25">
      <c r="A82" s="16"/>
      <c r="B82" s="21" t="s">
        <v>28</v>
      </c>
      <c r="C82" s="16">
        <v>52</v>
      </c>
      <c r="D82" s="17"/>
      <c r="E82" s="17">
        <v>774.76</v>
      </c>
      <c r="F82" s="17"/>
      <c r="G82" s="17"/>
      <c r="H82" s="17"/>
      <c r="I82" s="17">
        <f t="shared" si="28"/>
        <v>774.76</v>
      </c>
    </row>
    <row r="83" spans="1:9" ht="15.75" x14ac:dyDescent="0.25">
      <c r="A83" s="16"/>
      <c r="B83" s="21" t="s">
        <v>26</v>
      </c>
      <c r="C83" s="16">
        <v>68</v>
      </c>
      <c r="D83" s="17"/>
      <c r="E83" s="17"/>
      <c r="F83" s="17"/>
      <c r="G83" s="17"/>
      <c r="H83" s="17"/>
      <c r="I83" s="17">
        <f t="shared" si="28"/>
        <v>0</v>
      </c>
    </row>
    <row r="84" spans="1:9" ht="15.75" x14ac:dyDescent="0.25">
      <c r="A84" s="16"/>
      <c r="B84" s="21" t="s">
        <v>33</v>
      </c>
      <c r="C84" s="16">
        <v>90</v>
      </c>
      <c r="D84" s="17"/>
      <c r="E84" s="17"/>
      <c r="F84" s="17"/>
      <c r="G84" s="17"/>
      <c r="H84" s="17"/>
      <c r="I84" s="17">
        <f t="shared" si="28"/>
        <v>0</v>
      </c>
    </row>
    <row r="85" spans="1:9" ht="15.75" x14ac:dyDescent="0.25">
      <c r="A85" s="13">
        <v>72100</v>
      </c>
      <c r="B85" s="35" t="s">
        <v>24</v>
      </c>
      <c r="C85" s="36"/>
      <c r="D85" s="14">
        <f t="shared" ref="D85:G85" si="29">SUM(D86:D86)</f>
        <v>0</v>
      </c>
      <c r="E85" s="14">
        <f t="shared" si="29"/>
        <v>0</v>
      </c>
      <c r="F85" s="14">
        <f t="shared" si="29"/>
        <v>0</v>
      </c>
      <c r="G85" s="14">
        <f t="shared" si="29"/>
        <v>0</v>
      </c>
      <c r="H85" s="14">
        <f>H86+H87+H88</f>
        <v>0</v>
      </c>
      <c r="I85" s="14">
        <f>D85+E85+F85+G85+H85</f>
        <v>0</v>
      </c>
    </row>
    <row r="86" spans="1:9" ht="15.75" x14ac:dyDescent="0.25">
      <c r="A86" s="16"/>
      <c r="B86" s="16" t="s">
        <v>30</v>
      </c>
      <c r="C86" s="16">
        <v>81</v>
      </c>
      <c r="D86" s="17"/>
      <c r="E86" s="17"/>
      <c r="F86" s="17"/>
      <c r="G86" s="17"/>
      <c r="H86" s="23"/>
      <c r="I86" s="17">
        <f>SUM(D86:H86)</f>
        <v>0</v>
      </c>
    </row>
    <row r="87" spans="1:9" ht="15.75" x14ac:dyDescent="0.25">
      <c r="A87" s="16"/>
      <c r="B87" s="21" t="s">
        <v>32</v>
      </c>
      <c r="C87" s="22">
        <v>24</v>
      </c>
      <c r="D87" s="17"/>
      <c r="E87" s="17"/>
      <c r="F87" s="17"/>
      <c r="G87" s="17"/>
      <c r="H87" s="17"/>
      <c r="I87" s="17">
        <f>SUM(D87:H87)</f>
        <v>0</v>
      </c>
    </row>
    <row r="88" spans="1:9" ht="15.75" x14ac:dyDescent="0.25">
      <c r="A88" s="16"/>
      <c r="B88" s="21" t="s">
        <v>29</v>
      </c>
      <c r="C88" s="22">
        <v>41</v>
      </c>
      <c r="D88" s="17"/>
      <c r="E88" s="17"/>
      <c r="F88" s="17"/>
      <c r="G88" s="17"/>
      <c r="H88" s="24"/>
      <c r="I88" s="17">
        <f>SUM(D88:H88)</f>
        <v>0</v>
      </c>
    </row>
    <row r="89" spans="1:9" ht="15.75" x14ac:dyDescent="0.25">
      <c r="A89" s="13">
        <v>71301</v>
      </c>
      <c r="B89" s="35" t="s">
        <v>25</v>
      </c>
      <c r="C89" s="36"/>
      <c r="D89" s="14">
        <f t="shared" ref="D89:I95" si="30">SUM(D90:D90)</f>
        <v>0</v>
      </c>
      <c r="E89" s="14">
        <f t="shared" si="30"/>
        <v>0</v>
      </c>
      <c r="F89" s="14">
        <f t="shared" si="30"/>
        <v>0</v>
      </c>
      <c r="G89" s="14">
        <f>G90+G91+G92</f>
        <v>0</v>
      </c>
      <c r="H89" s="14">
        <f>H90+H91+H92</f>
        <v>0</v>
      </c>
      <c r="I89" s="14">
        <f>I90+I91+I92</f>
        <v>0</v>
      </c>
    </row>
    <row r="90" spans="1:9" ht="15.75" x14ac:dyDescent="0.25">
      <c r="A90" s="16"/>
      <c r="B90" s="16" t="s">
        <v>38</v>
      </c>
      <c r="C90" s="25" t="s">
        <v>37</v>
      </c>
      <c r="D90" s="17"/>
      <c r="E90" s="17"/>
      <c r="F90" s="17"/>
      <c r="G90" s="17"/>
      <c r="H90" s="17"/>
      <c r="I90" s="17">
        <f>SUM(D90:H90)</f>
        <v>0</v>
      </c>
    </row>
    <row r="91" spans="1:9" ht="15.75" x14ac:dyDescent="0.25">
      <c r="A91" s="16"/>
      <c r="B91" s="16" t="s">
        <v>36</v>
      </c>
      <c r="C91" s="25" t="s">
        <v>35</v>
      </c>
      <c r="D91" s="17"/>
      <c r="E91" s="17"/>
      <c r="F91" s="17"/>
      <c r="G91" s="17"/>
      <c r="H91" s="17"/>
      <c r="I91" s="17">
        <f t="shared" ref="I91:I92" si="31">SUM(D91:H91)</f>
        <v>0</v>
      </c>
    </row>
    <row r="92" spans="1:9" ht="15.75" x14ac:dyDescent="0.25">
      <c r="A92" s="16"/>
      <c r="B92" s="16" t="s">
        <v>31</v>
      </c>
      <c r="C92" s="16">
        <v>49</v>
      </c>
      <c r="D92" s="17"/>
      <c r="E92" s="17"/>
      <c r="F92" s="17"/>
      <c r="G92" s="17"/>
      <c r="H92" s="17"/>
      <c r="I92" s="17">
        <f t="shared" si="31"/>
        <v>0</v>
      </c>
    </row>
    <row r="93" spans="1:9" ht="15.75" x14ac:dyDescent="0.25">
      <c r="A93" s="13">
        <v>71310</v>
      </c>
      <c r="B93" s="35" t="s">
        <v>39</v>
      </c>
      <c r="C93" s="36"/>
      <c r="D93" s="14">
        <f t="shared" ref="D93:I93" si="32">SUM(D94:D94)</f>
        <v>0</v>
      </c>
      <c r="E93" s="14">
        <f t="shared" si="32"/>
        <v>0</v>
      </c>
      <c r="F93" s="14">
        <f t="shared" si="32"/>
        <v>0</v>
      </c>
      <c r="G93" s="14">
        <f t="shared" si="32"/>
        <v>0</v>
      </c>
      <c r="H93" s="14">
        <f t="shared" si="32"/>
        <v>0</v>
      </c>
      <c r="I93" s="14">
        <f t="shared" si="32"/>
        <v>0</v>
      </c>
    </row>
    <row r="94" spans="1:9" ht="15.75" x14ac:dyDescent="0.25">
      <c r="A94" s="16"/>
      <c r="B94" s="21" t="s">
        <v>31</v>
      </c>
      <c r="C94" s="16">
        <v>49</v>
      </c>
      <c r="D94" s="17"/>
      <c r="E94" s="17"/>
      <c r="F94" s="17"/>
      <c r="G94" s="17"/>
      <c r="H94" s="17"/>
      <c r="I94" s="17">
        <f>SUM(D94:H94)</f>
        <v>0</v>
      </c>
    </row>
    <row r="95" spans="1:9" ht="15.75" x14ac:dyDescent="0.25">
      <c r="A95" s="13"/>
      <c r="B95" s="35"/>
      <c r="C95" s="36"/>
      <c r="D95" s="14"/>
      <c r="E95" s="14"/>
      <c r="F95" s="14"/>
      <c r="G95" s="14"/>
      <c r="H95" s="14"/>
      <c r="I95" s="14">
        <f t="shared" si="30"/>
        <v>0</v>
      </c>
    </row>
    <row r="96" spans="1:9" ht="15.75" x14ac:dyDescent="0.25">
      <c r="A96" s="16"/>
      <c r="B96" s="16"/>
      <c r="C96" s="25"/>
      <c r="D96" s="17"/>
      <c r="E96" s="17"/>
      <c r="F96" s="17"/>
      <c r="G96" s="17"/>
      <c r="H96" s="17"/>
      <c r="I96" s="17"/>
    </row>
    <row r="97" spans="1:9" ht="15.75" x14ac:dyDescent="0.25">
      <c r="A97" s="26"/>
      <c r="B97" s="27" t="s">
        <v>44</v>
      </c>
      <c r="C97" s="27"/>
      <c r="D97" s="28">
        <f t="shared" ref="D97:H97" si="33">D11+D16+D20+D24+D29+D34+D39+D44+D48+D52+D57+D62+D67+D72+D77+D85+D89+D93</f>
        <v>5180810.21</v>
      </c>
      <c r="E97" s="28">
        <f t="shared" si="33"/>
        <v>2974259.4899999998</v>
      </c>
      <c r="F97" s="28">
        <f t="shared" si="33"/>
        <v>75459.78</v>
      </c>
      <c r="G97" s="28">
        <f t="shared" si="33"/>
        <v>212461.94</v>
      </c>
      <c r="H97" s="28">
        <f t="shared" si="33"/>
        <v>100</v>
      </c>
      <c r="I97" s="28">
        <f>I11+I16+I20+I24+I29+I34+I39+I44+I48+I52+I57+I62+I67+I72+I77+I85+I89+I93</f>
        <v>8443091.4199999999</v>
      </c>
    </row>
    <row r="99" spans="1:9" x14ac:dyDescent="0.25">
      <c r="E99" s="10"/>
    </row>
  </sheetData>
  <mergeCells count="18">
    <mergeCell ref="B29:C29"/>
    <mergeCell ref="A8:I8"/>
    <mergeCell ref="B11:C11"/>
    <mergeCell ref="B16:C16"/>
    <mergeCell ref="B20:C20"/>
    <mergeCell ref="B24:C24"/>
    <mergeCell ref="B72:C72"/>
    <mergeCell ref="B34:C34"/>
    <mergeCell ref="B39:C39"/>
    <mergeCell ref="B44:C44"/>
    <mergeCell ref="B52:C52"/>
    <mergeCell ref="B57:C57"/>
    <mergeCell ref="B62:C62"/>
    <mergeCell ref="B85:C85"/>
    <mergeCell ref="B89:C89"/>
    <mergeCell ref="B93:C93"/>
    <mergeCell ref="B95:C95"/>
    <mergeCell ref="B77:C77"/>
  </mergeCells>
  <pageMargins left="0.7" right="0.7" top="0.75" bottom="0.75" header="0.3" footer="0.3"/>
  <pageSetup paperSize="9" scale="62" orientation="portrait" r:id="rId1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Raporti i shpenzimeve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2026-04-28T13:44:46Z</dcterms:modified>
</cp:coreProperties>
</file>