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tinaatinaaa\"/>
    </mc:Choice>
  </mc:AlternateContent>
  <xr:revisionPtr revIDLastSave="0" documentId="8_{327A2242-EB81-4206-900A-EF113C72971F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Titles" localSheetId="0">PAGESAT!$3:$3</definedName>
  </definedNames>
  <calcPr calcId="191029"/>
  <fileRecoveryPr repairLoad="1"/>
</workbook>
</file>

<file path=xl/calcChain.xml><?xml version="1.0" encoding="utf-8"?>
<calcChain xmlns="http://schemas.openxmlformats.org/spreadsheetml/2006/main">
  <c r="M9" i="17" l="1"/>
  <c r="L9" i="17"/>
  <c r="K9" i="17"/>
  <c r="J9" i="17"/>
  <c r="I9" i="17"/>
  <c r="H9" i="17"/>
  <c r="G9" i="17"/>
  <c r="F9" i="17"/>
  <c r="E9" i="17"/>
  <c r="D9" i="17"/>
  <c r="C9" i="17"/>
  <c r="N9" i="17" s="1"/>
  <c r="N6" i="17"/>
  <c r="N5" i="17"/>
  <c r="N4" i="17"/>
  <c r="C6" i="6" l="1"/>
  <c r="C5" i="6"/>
  <c r="I9" i="6" l="1"/>
  <c r="H9" i="6"/>
  <c r="G9" i="6"/>
  <c r="F9" i="6"/>
  <c r="E9" i="6"/>
  <c r="C8" i="6"/>
  <c r="C7" i="6"/>
  <c r="C9" i="6" l="1"/>
  <c r="A1" i="6" l="1"/>
</calcChain>
</file>

<file path=xl/sharedStrings.xml><?xml version="1.0" encoding="utf-8"?>
<sst xmlns="http://schemas.openxmlformats.org/spreadsheetml/2006/main" count="968" uniqueCount="894">
  <si>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</si>
  <si>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</si>
  <si>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</si>
  <si>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</si>
  <si>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</si>
  <si>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</si>
  <si>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</si>
  <si>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</si>
  <si>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</si>
  <si>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</si>
  <si>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</si>
  <si>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</si>
  <si>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</si>
  <si>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</si>
  <si>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</si>
  <si>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</si>
  <si>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</si>
  <si>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</si>
  <si>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</si>
  <si>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</si>
  <si>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</si>
  <si>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</si>
  <si>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</si>
  <si>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</si>
  <si>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</si>
  <si>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</si>
  <si>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</si>
  <si>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</si>
  <si>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</si>
  <si>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</si>
  <si>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</si>
  <si>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</si>
  <si>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</si>
  <si>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</si>
  <si>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</si>
  <si>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</si>
  <si>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</si>
  <si>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</si>
  <si>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</si>
  <si>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</si>
  <si>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</si>
  <si>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</si>
  <si>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</si>
  <si>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</si>
  <si>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</si>
  <si>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</si>
  <si>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</si>
  <si>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</si>
  <si>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</si>
  <si>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</si>
  <si>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</si>
  <si>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</si>
  <si>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</si>
  <si>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</si>
  <si>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</si>
  <si>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</si>
  <si>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</si>
  <si>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</si>
  <si>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</si>
  <si>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</si>
  <si>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</si>
  <si>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</si>
  <si>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</si>
  <si>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</si>
  <si>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</si>
  <si>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</si>
  <si>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</si>
  <si>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</si>
  <si>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</si>
  <si>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</si>
  <si>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</si>
  <si>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</si>
  <si>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</si>
  <si>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</si>
  <si>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</si>
  <si>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</si>
  <si>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</si>
  <si>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</si>
  <si>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</si>
  <si>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</si>
  <si>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</si>
  <si>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</si>
  <si>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</si>
  <si>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</si>
  <si>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</si>
  <si>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</si>
  <si>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</si>
  <si>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</si>
  <si>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</si>
  <si>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</si>
  <si>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</si>
  <si>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</si>
  <si>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</si>
  <si>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</si>
  <si>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</si>
  <si>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</si>
  <si>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</si>
  <si>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</si>
  <si>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</si>
  <si>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</si>
  <si>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</si>
  <si>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</si>
  <si>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</si>
  <si>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</si>
  <si>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</si>
  <si>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</si>
  <si>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</si>
  <si>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</si>
  <si>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</si>
  <si>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</si>
  <si>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</si>
  <si>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</si>
  <si>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</si>
  <si>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</si>
  <si>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</si>
  <si>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</si>
  <si>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</si>
  <si>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</si>
  <si>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</si>
  <si>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</si>
  <si>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</si>
  <si>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</si>
  <si>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</si>
  <si>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</si>
  <si>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</si>
  <si>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</si>
  <si>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</si>
  <si>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</si>
  <si>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</si>
  <si>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</si>
  <si>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</si>
  <si>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</si>
  <si>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</si>
  <si>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</si>
  <si>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</si>
  <si>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</si>
  <si>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</si>
  <si>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</si>
  <si>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</si>
  <si>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</si>
  <si>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</si>
  <si>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</si>
  <si>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</si>
  <si>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</si>
  <si>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</si>
  <si>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</si>
  <si>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</si>
  <si>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</si>
  <si>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</si>
  <si>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</si>
  <si>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</si>
  <si>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</si>
  <si>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</si>
  <si>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</si>
  <si>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</si>
  <si>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</si>
  <si>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</si>
  <si>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</si>
  <si>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</si>
  <si>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</si>
  <si>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</si>
  <si>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</si>
  <si>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</si>
  <si>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</si>
  <si>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</si>
  <si>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</si>
  <si>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</si>
  <si>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</si>
  <si>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</si>
  <si>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</si>
  <si>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</si>
  <si>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</si>
  <si>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</si>
  <si>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</si>
  <si>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</si>
  <si>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</si>
  <si>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</si>
  <si>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</si>
  <si>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</si>
  <si>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</si>
  <si>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</si>
  <si>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</si>
  <si>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</si>
  <si>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</si>
  <si>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</si>
  <si>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</si>
  <si>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</si>
  <si>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</si>
  <si>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</si>
  <si>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</si>
  <si>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</si>
  <si>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</si>
  <si>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</si>
  <si>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</si>
  <si>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</si>
  <si>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</si>
  <si>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</si>
  <si>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</si>
  <si>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</si>
  <si>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</si>
  <si>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</si>
  <si>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</si>
  <si>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</si>
  <si>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</si>
  <si>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</si>
  <si>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</si>
  <si>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</si>
  <si>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</si>
  <si>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</si>
  <si>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</si>
  <si>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</si>
  <si>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</si>
  <si>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</si>
  <si>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</si>
  <si>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</si>
  <si>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</si>
  <si>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</si>
  <si>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</si>
  <si>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</si>
  <si>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</si>
  <si>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</si>
  <si>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</si>
  <si>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</si>
  <si>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</si>
  <si>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</si>
  <si>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</si>
  <si>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</si>
  <si>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</si>
  <si>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</si>
  <si>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</si>
  <si>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</si>
  <si>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</si>
  <si>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</si>
  <si>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</si>
  <si>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</si>
  <si>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</si>
  <si>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</si>
  <si>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</si>
  <si>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</si>
  <si>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</si>
  <si>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</si>
  <si>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</si>
  <si>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</si>
  <si>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</si>
  <si>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</si>
  <si>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</si>
  <si>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</si>
  <si>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</si>
  <si>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</si>
  <si>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</si>
  <si>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</si>
  <si>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</si>
  <si>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</si>
  <si>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</si>
  <si>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</si>
  <si>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</si>
  <si>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</si>
  <si>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</si>
  <si>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</si>
  <si>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</si>
  <si>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</si>
  <si>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</si>
  <si>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</si>
  <si>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</si>
  <si>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</si>
  <si>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</si>
  <si>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</si>
  <si>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</si>
  <si>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</si>
  <si>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</si>
  <si>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</si>
  <si>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</si>
  <si>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</si>
  <si>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</si>
  <si>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</si>
  <si>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</si>
  <si>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</si>
  <si>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</si>
  <si>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</si>
  <si>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</si>
  <si>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</si>
  <si>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</si>
  <si>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</si>
  <si>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</si>
  <si>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</si>
  <si>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</si>
  <si>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</si>
  <si>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</si>
  <si>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</si>
  <si>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</si>
  <si>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</si>
  <si>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</si>
  <si>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</si>
  <si>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</si>
  <si>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</si>
  <si>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</si>
  <si>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</si>
  <si>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</si>
  <si>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</si>
  <si>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</si>
  <si>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</si>
  <si>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</si>
  <si>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</si>
  <si>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</si>
  <si>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</si>
  <si>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</si>
  <si>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</si>
  <si>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</si>
  <si>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</si>
  <si>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</si>
  <si>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</si>
  <si>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</si>
  <si>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</si>
  <si>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</si>
  <si>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</si>
  <si>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</si>
  <si>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</si>
  <si>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</si>
  <si>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</si>
  <si>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</si>
  <si>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</si>
  <si>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</si>
  <si>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</si>
  <si>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</si>
  <si>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</si>
  <si>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</si>
  <si>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</si>
  <si>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</si>
  <si>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</si>
  <si>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</si>
  <si>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</si>
  <si>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</si>
  <si>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</si>
  <si>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</si>
  <si>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</si>
  <si>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</si>
  <si>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</si>
  <si>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</si>
  <si>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</si>
  <si>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</si>
  <si>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</si>
  <si>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</si>
  <si>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</si>
  <si>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</si>
  <si>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</si>
  <si>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</si>
  <si>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</si>
  <si>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</si>
  <si>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</si>
  <si>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</si>
  <si>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</si>
  <si>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</si>
  <si>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</si>
  <si>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</si>
  <si>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</si>
  <si>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</si>
  <si>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</si>
  <si>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</si>
  <si>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</si>
  <si>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</si>
  <si>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</si>
  <si>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</si>
  <si>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</si>
  <si>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</si>
  <si>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</si>
  <si>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</si>
  <si>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</si>
  <si>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</si>
  <si>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</si>
  <si>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</si>
  <si>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</si>
  <si>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</si>
  <si>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</si>
  <si>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</si>
  <si>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</si>
  <si>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</si>
  <si>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</si>
  <si>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</si>
  <si>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</si>
  <si>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</si>
  <si>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</si>
  <si>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</si>
  <si>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</si>
  <si>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</si>
  <si>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</si>
  <si>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</si>
  <si>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</si>
  <si>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</si>
  <si>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</si>
  <si>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</si>
  <si>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</si>
  <si>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</si>
  <si>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</si>
  <si>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</si>
  <si>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</si>
  <si>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</si>
  <si>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</si>
  <si>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</si>
  <si>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</si>
  <si>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</si>
  <si>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</si>
  <si>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</si>
  <si>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</si>
  <si>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</si>
  <si>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</si>
  <si>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</si>
  <si>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</si>
  <si>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</si>
  <si>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</si>
  <si>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</si>
  <si>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</si>
  <si>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</si>
  <si>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</si>
  <si>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</si>
  <si>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</si>
  <si>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</si>
  <si>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</si>
  <si>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</si>
  <si>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</si>
  <si>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</si>
  <si>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</si>
  <si>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</si>
  <si>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</si>
  <si>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</si>
  <si>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</si>
  <si>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</si>
  <si>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</si>
  <si>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</si>
  <si>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</si>
  <si>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</si>
  <si>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</si>
  <si>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</si>
  <si>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</si>
  <si>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</si>
  <si>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</si>
  <si>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</si>
  <si>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</si>
  <si>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</si>
  <si>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</si>
  <si>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</si>
  <si>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</si>
  <si>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</si>
  <si>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</si>
  <si>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</si>
  <si>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</si>
  <si>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</si>
  <si>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</si>
  <si>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</si>
  <si>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</si>
  <si>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</si>
  <si>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</si>
  <si>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</si>
  <si>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</si>
  <si>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</si>
  <si>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</si>
  <si>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</si>
  <si>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</si>
  <si>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</si>
  <si>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</si>
  <si>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</si>
  <si>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</si>
  <si>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</si>
  <si>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</si>
  <si>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</si>
  <si>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</si>
  <si>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</si>
  <si>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</si>
  <si>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</si>
  <si>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</si>
  <si>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</si>
  <si>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</si>
  <si>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</si>
  <si>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</si>
  <si>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</si>
  <si>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</si>
  <si>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</si>
  <si>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</si>
  <si>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</si>
  <si>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</si>
  <si>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</si>
  <si>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</si>
  <si>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</si>
  <si>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</si>
  <si>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</si>
  <si>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</si>
  <si>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</si>
  <si>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</si>
  <si>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</si>
  <si>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</si>
  <si>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</si>
  <si>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</si>
  <si>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</si>
  <si>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</si>
  <si>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</si>
  <si>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</si>
  <si>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</si>
  <si>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</si>
  <si>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</si>
  <si>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</si>
  <si>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</si>
  <si>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</si>
  <si>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</si>
  <si>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</si>
  <si>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</si>
  <si>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</si>
  <si>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</si>
  <si>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</si>
  <si>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</si>
  <si>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</si>
  <si>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</si>
  <si>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</si>
  <si>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</si>
  <si>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</si>
  <si>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</si>
  <si>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</si>
  <si>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</si>
  <si>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</si>
  <si>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</si>
  <si>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</si>
  <si>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</si>
  <si>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</si>
  <si>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</si>
  <si>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</si>
  <si>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</si>
  <si>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</si>
  <si>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</si>
  <si>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</si>
  <si>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</si>
  <si>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</si>
  <si>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</si>
  <si>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</si>
  <si>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</si>
  <si>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</si>
  <si>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</si>
  <si>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</si>
  <si>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</si>
  <si>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</si>
  <si>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</si>
  <si>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</si>
  <si>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</si>
  <si>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</si>
  <si>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</si>
  <si>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</si>
  <si>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</si>
  <si>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</si>
  <si>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</si>
  <si>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</si>
  <si>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</si>
  <si>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</si>
  <si>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</si>
  <si>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</si>
  <si>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</si>
  <si>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</si>
  <si>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</si>
  <si>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</si>
  <si>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</si>
  <si>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</si>
  <si>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</si>
  <si>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</si>
  <si>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</si>
  <si>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</si>
  <si>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</si>
  <si>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</si>
  <si>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</si>
  <si>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</si>
  <si>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</si>
  <si>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</si>
  <si>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</si>
  <si>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</si>
  <si>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</si>
  <si>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</si>
  <si>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</si>
  <si>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</si>
  <si>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</si>
  <si>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</si>
  <si>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</si>
  <si>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</si>
  <si>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</si>
  <si>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</si>
  <si>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</si>
  <si>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</si>
  <si>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</si>
  <si>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</si>
  <si>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</si>
  <si>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</si>
  <si>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</si>
  <si>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</si>
  <si>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</si>
  <si>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</si>
  <si>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</si>
  <si>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</si>
  <si>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</si>
  <si>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</si>
  <si>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</si>
  <si>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</si>
  <si>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</si>
  <si>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</si>
  <si>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</si>
  <si>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</si>
  <si>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</si>
  <si>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</si>
  <si>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</si>
  <si>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</si>
  <si>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</si>
  <si>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</si>
  <si>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</si>
  <si>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</si>
  <si>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</si>
  <si>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</si>
  <si>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</si>
  <si>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</si>
  <si>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</si>
  <si>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</si>
  <si>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</si>
  <si>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</si>
  <si>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</si>
  <si>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</si>
  <si>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</si>
  <si>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</si>
  <si>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</si>
  <si>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</si>
  <si>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</si>
  <si>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</si>
  <si>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</si>
  <si>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</si>
  <si>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</si>
  <si>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</si>
  <si>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</si>
  <si>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</si>
  <si>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</si>
  <si>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</si>
  <si>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</si>
  <si>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</si>
  <si>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</si>
  <si>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</si>
  <si>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</si>
  <si>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</si>
  <si>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</si>
  <si>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</si>
  <si>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</si>
  <si>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</si>
  <si>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</si>
  <si>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</si>
  <si>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</si>
  <si>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</si>
  <si>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</si>
  <si>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</si>
  <si>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</si>
  <si>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</si>
  <si>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</si>
  <si>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</si>
  <si>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</si>
  <si>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</si>
  <si>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</si>
  <si>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</si>
  <si>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</si>
  <si>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</si>
  <si>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</si>
  <si>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</si>
  <si>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</si>
  <si>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</si>
  <si>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</si>
  <si>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</si>
  <si>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</si>
  <si>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</si>
  <si>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</si>
  <si>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</si>
  <si>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</si>
  <si>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</si>
  <si>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</si>
  <si>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</si>
  <si>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</si>
  <si>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</si>
  <si>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</si>
  <si>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</si>
  <si>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</si>
  <si>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</si>
  <si>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</si>
  <si>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</si>
  <si>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</si>
  <si>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</si>
  <si>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</si>
  <si>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</si>
  <si>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</si>
  <si>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</si>
  <si>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</si>
  <si>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</si>
  <si>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</si>
  <si>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</si>
  <si>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</si>
  <si>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</si>
  <si>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</si>
  <si>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</si>
  <si>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</si>
  <si>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</si>
  <si>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</si>
  <si>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</si>
  <si>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</si>
  <si>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</si>
  <si>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</si>
  <si>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</si>
  <si>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</si>
  <si>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</si>
  <si>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</si>
  <si>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</si>
  <si>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</si>
  <si>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</si>
  <si>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</si>
  <si>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</si>
  <si>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</si>
  <si>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</si>
  <si>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</si>
  <si>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</si>
  <si>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</si>
  <si>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</si>
  <si>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</si>
  <si>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</si>
  <si>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</si>
  <si>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</si>
  <si>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</si>
  <si>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</si>
  <si>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</si>
  <si>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</si>
  <si>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</si>
  <si>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</si>
  <si>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</si>
  <si>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</si>
  <si>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</si>
  <si>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</si>
  <si>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</si>
  <si>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</si>
  <si>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</si>
  <si>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</si>
  <si>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</si>
  <si>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</si>
  <si>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</si>
  <si>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</si>
  <si>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</si>
  <si>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</si>
  <si>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</si>
  <si>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</si>
  <si>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</si>
  <si>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</si>
  <si>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</si>
  <si>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</si>
  <si>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</si>
  <si>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</si>
  <si>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</si>
  <si>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</si>
  <si>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</si>
  <si>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</si>
  <si>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</si>
  <si>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</si>
  <si>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</si>
  <si>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</si>
  <si>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</si>
  <si>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</si>
  <si>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</si>
  <si>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</si>
  <si>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</si>
  <si>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</si>
  <si>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</si>
  <si>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</si>
  <si>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</si>
  <si>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</si>
  <si>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</si>
  <si>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</si>
  <si>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</si>
  <si>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</si>
  <si>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</si>
  <si>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</si>
  <si>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</si>
  <si>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</si>
  <si>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</si>
  <si>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</si>
  <si>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</si>
  <si>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</si>
  <si>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</si>
  <si>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</si>
  <si>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</si>
  <si>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</si>
  <si>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</si>
  <si>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</si>
  <si>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</si>
  <si>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</si>
  <si>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</si>
  <si>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</si>
  <si>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</si>
  <si>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</si>
  <si>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</si>
  <si>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</si>
  <si>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</si>
  <si>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</si>
  <si>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</si>
  <si>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</si>
  <si>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</si>
  <si>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</si>
  <si>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</si>
  <si>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</si>
  <si>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</si>
  <si>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</si>
  <si>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</si>
  <si>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</si>
  <si>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</si>
  <si>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</si>
  <si>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</si>
  <si>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</si>
  <si>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</si>
  <si>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</si>
  <si>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</si>
  <si>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</si>
  <si>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</si>
  <si>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</si>
  <si>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</si>
  <si>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</si>
  <si>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</si>
  <si>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</si>
  <si>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</si>
  <si>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</si>
  <si>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</si>
  <si>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</si>
  <si>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</si>
  <si>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</si>
  <si>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</si>
  <si>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</si>
  <si>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</si>
  <si>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</si>
  <si>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</si>
  <si>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</si>
  <si>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</si>
  <si>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</si>
  <si>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</si>
  <si>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</si>
  <si>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</si>
  <si>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</si>
  <si>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</si>
  <si>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</si>
  <si>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</si>
  <si>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</si>
  <si>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</si>
  <si>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</si>
  <si>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</si>
  <si>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</si>
  <si>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</si>
  <si>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</si>
  <si>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</si>
  <si>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</si>
  <si>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</si>
  <si>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</si>
  <si>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</si>
  <si>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</si>
  <si>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</si>
  <si>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</si>
  <si>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</si>
  <si>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</si>
  <si>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</si>
  <si>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</si>
  <si>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</si>
  <si>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</si>
  <si>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</si>
  <si>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</si>
  <si>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</si>
  <si>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</si>
  <si>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</si>
  <si>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</si>
  <si>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</si>
  <si>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</si>
  <si>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</si>
  <si>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Periudha</t>
  </si>
  <si>
    <t xml:space="preserve"> </t>
  </si>
  <si>
    <t>Vlerat janë në Euro</t>
  </si>
  <si>
    <t>Gjithsejt</t>
  </si>
  <si>
    <t>Prill</t>
  </si>
  <si>
    <t>Maj</t>
  </si>
  <si>
    <t>Qershor</t>
  </si>
  <si>
    <t>TM-2</t>
  </si>
  <si>
    <t>Pagesa- Janar- Qershor</t>
  </si>
  <si>
    <t>Vlerat janë në Euro.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</si>
  <si>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</si>
  <si>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</si>
  <si>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</si>
  <si>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</si>
  <si>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</si>
  <si>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</si>
  <si>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</si>
  <si>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</si>
  <si>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</si>
  <si>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</si>
  <si>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</si>
  <si>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</si>
  <si>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2024-Prill</t>
  </si>
  <si>
    <t>2024- Maj</t>
  </si>
  <si>
    <t>2024- Qershor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</si>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</sst>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25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164" fontId="0" fillId="0" borderId="0" xfId="1" applyFont="1" applyProtection="1">
      <protection hidden="1"/>
    </xf>
    <xf numFmtId="0" fontId="25" fillId="2" borderId="28" xfId="0" applyFont="1" applyFill="1" applyBorder="1" applyAlignment="1" applyProtection="1">
      <alignment horizontal="left" vertical="center"/>
      <protection hidden="1"/>
    </xf>
    <xf numFmtId="0" fontId="26" fillId="2" borderId="29" xfId="0" applyFont="1" applyFill="1" applyBorder="1" applyProtection="1">
      <protection hidden="1"/>
    </xf>
    <xf numFmtId="0" fontId="27" fillId="2" borderId="29" xfId="0" applyFont="1" applyFill="1" applyBorder="1" applyProtection="1">
      <protection hidden="1"/>
    </xf>
    <xf numFmtId="0" fontId="26" fillId="2" borderId="30" xfId="0" applyFont="1" applyFill="1" applyBorder="1" applyProtection="1">
      <protection hidden="1"/>
    </xf>
    <xf numFmtId="0" fontId="26" fillId="2" borderId="31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5" fillId="2" borderId="32" xfId="0" applyFont="1" applyFill="1" applyBorder="1" applyAlignment="1" applyProtection="1">
      <alignment horizontal="left" vertical="center"/>
      <protection hidden="1"/>
    </xf>
    <xf numFmtId="0" fontId="25" fillId="2" borderId="33" xfId="0" applyFont="1" applyFill="1" applyBorder="1" applyAlignment="1" applyProtection="1">
      <alignment horizontal="center"/>
      <protection hidden="1"/>
    </xf>
    <xf numFmtId="165" fontId="25" fillId="2" borderId="12" xfId="1" applyNumberFormat="1" applyFont="1" applyFill="1" applyBorder="1" applyAlignment="1" applyProtection="1">
      <alignment horizontal="center" wrapText="1"/>
      <protection hidden="1"/>
    </xf>
    <xf numFmtId="0" fontId="25" fillId="2" borderId="12" xfId="0" applyFont="1" applyFill="1" applyBorder="1" applyAlignment="1" applyProtection="1">
      <alignment horizontal="center"/>
      <protection hidden="1"/>
    </xf>
    <xf numFmtId="0" fontId="25" fillId="2" borderId="12" xfId="0" applyFont="1" applyFill="1" applyBorder="1" applyProtection="1">
      <protection hidden="1"/>
    </xf>
    <xf numFmtId="0" fontId="25" fillId="2" borderId="34" xfId="0" applyFont="1" applyFill="1" applyBorder="1" applyProtection="1">
      <protection hidden="1"/>
    </xf>
    <xf numFmtId="164" fontId="25" fillId="34" borderId="12" xfId="1" applyFont="1" applyFill="1" applyBorder="1" applyAlignment="1" applyProtection="1">
      <alignment wrapText="1"/>
      <protection hidden="1"/>
    </xf>
    <xf numFmtId="165" fontId="25" fillId="34" borderId="12" xfId="1" applyNumberFormat="1" applyFont="1" applyFill="1" applyBorder="1" applyAlignment="1" applyProtection="1">
      <alignment horizontal="center" wrapText="1"/>
      <protection hidden="1"/>
    </xf>
    <xf numFmtId="164" fontId="25" fillId="34" borderId="12" xfId="1" applyFont="1" applyFill="1" applyBorder="1" applyAlignment="1" applyProtection="1">
      <alignment horizontal="center" wrapText="1"/>
      <protection hidden="1"/>
    </xf>
    <xf numFmtId="164" fontId="25" fillId="34" borderId="34" xfId="1" applyFont="1" applyFill="1" applyBorder="1" applyAlignment="1" applyProtection="1">
      <alignment horizontal="center" wrapText="1"/>
      <protection hidden="1"/>
    </xf>
    <xf numFmtId="164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164" fontId="26" fillId="0" borderId="12" xfId="1" applyFont="1" applyBorder="1"/>
    <xf numFmtId="164" fontId="29" fillId="0" borderId="12" xfId="1" applyFont="1" applyBorder="1" applyAlignment="1" applyProtection="1">
      <protection hidden="1"/>
    </xf>
    <xf numFmtId="164" fontId="26" fillId="0" borderId="34" xfId="1" applyFont="1" applyBorder="1" applyProtection="1">
      <protection hidden="1"/>
    </xf>
    <xf numFmtId="164" fontId="29" fillId="0" borderId="34" xfId="1" applyFont="1" applyBorder="1" applyAlignment="1" applyProtection="1">
      <alignment horizontal="right"/>
      <protection hidden="1"/>
    </xf>
    <xf numFmtId="164" fontId="26" fillId="0" borderId="12" xfId="1" applyFont="1" applyBorder="1" applyAlignment="1" applyProtection="1">
      <protection hidden="1"/>
    </xf>
    <xf numFmtId="164" fontId="26" fillId="0" borderId="34" xfId="1" applyFont="1" applyBorder="1"/>
    <xf numFmtId="164" fontId="26" fillId="2" borderId="12" xfId="1" applyFont="1" applyFill="1" applyBorder="1" applyProtection="1">
      <protection hidden="1"/>
    </xf>
    <xf numFmtId="165" fontId="26" fillId="0" borderId="12" xfId="1" applyNumberFormat="1" applyFont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164" fontId="25" fillId="34" borderId="37" xfId="1" applyFont="1" applyFill="1" applyBorder="1" applyProtection="1">
      <protection hidden="1"/>
    </xf>
    <xf numFmtId="165" fontId="25" fillId="34" borderId="37" xfId="1" applyNumberFormat="1" applyFont="1" applyFill="1" applyBorder="1" applyAlignment="1" applyProtection="1">
      <alignment horizontal="center"/>
      <protection hidden="1"/>
    </xf>
    <xf numFmtId="164" fontId="25" fillId="34" borderId="37" xfId="1" applyFont="1" applyFill="1" applyBorder="1" applyAlignment="1" applyProtection="1">
      <alignment horizontal="center"/>
      <protection hidden="1"/>
    </xf>
    <xf numFmtId="164" fontId="25" fillId="34" borderId="38" xfId="1" applyFont="1" applyFill="1" applyBorder="1" applyAlignment="1" applyProtection="1">
      <alignment horizontal="center"/>
      <protection hidden="1"/>
    </xf>
    <xf numFmtId="0" fontId="25" fillId="2" borderId="39" xfId="0" applyFont="1" applyFill="1" applyBorder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26" fillId="2" borderId="28" xfId="0" applyFont="1" applyFill="1" applyBorder="1" applyProtection="1">
      <protection hidden="1"/>
    </xf>
    <xf numFmtId="0" fontId="26" fillId="2" borderId="31" xfId="0" applyFont="1" applyFill="1" applyBorder="1" applyProtection="1">
      <protection hidden="1"/>
    </xf>
    <xf numFmtId="0" fontId="25" fillId="34" borderId="35" xfId="0" applyFont="1" applyFill="1" applyBorder="1" applyAlignment="1" applyProtection="1">
      <alignment horizontal="center"/>
      <protection hidden="1"/>
    </xf>
    <xf numFmtId="0" fontId="26" fillId="0" borderId="35" xfId="0" applyFont="1" applyBorder="1" applyProtection="1">
      <protection hidden="1"/>
    </xf>
    <xf numFmtId="0" fontId="25" fillId="34" borderId="36" xfId="0" applyFont="1" applyFill="1" applyBorder="1" applyProtection="1">
      <protection hidden="1"/>
    </xf>
    <xf numFmtId="0" fontId="30" fillId="2" borderId="42" xfId="0" applyFont="1" applyFill="1" applyBorder="1" applyAlignment="1">
      <alignment vertical="center"/>
    </xf>
    <xf numFmtId="0" fontId="30" fillId="2" borderId="43" xfId="0" applyFont="1" applyFill="1" applyBorder="1" applyAlignment="1">
      <alignment vertical="center"/>
    </xf>
    <xf numFmtId="0" fontId="31" fillId="2" borderId="43" xfId="0" applyFont="1" applyFill="1" applyBorder="1"/>
    <xf numFmtId="0" fontId="31" fillId="2" borderId="43" xfId="0" applyFont="1" applyFill="1" applyBorder="1" applyAlignment="1">
      <alignment horizontal="center"/>
    </xf>
    <xf numFmtId="0" fontId="32" fillId="2" borderId="43" xfId="0" applyFont="1" applyFill="1" applyBorder="1" applyProtection="1">
      <protection hidden="1"/>
    </xf>
    <xf numFmtId="0" fontId="33" fillId="2" borderId="43" xfId="0" applyFont="1" applyFill="1" applyBorder="1" applyAlignment="1">
      <alignment horizontal="center"/>
    </xf>
    <xf numFmtId="0" fontId="33" fillId="2" borderId="43" xfId="0" applyFont="1" applyFill="1" applyBorder="1"/>
    <xf numFmtId="0" fontId="33" fillId="2" borderId="44" xfId="0" applyFont="1" applyFill="1" applyBorder="1"/>
    <xf numFmtId="0" fontId="33" fillId="2" borderId="35" xfId="0" applyFont="1" applyFill="1" applyBorder="1" applyAlignment="1">
      <alignment vertical="center"/>
    </xf>
    <xf numFmtId="0" fontId="33" fillId="2" borderId="12" xfId="0" applyFont="1" applyFill="1" applyBorder="1"/>
    <xf numFmtId="0" fontId="33" fillId="2" borderId="12" xfId="0" applyFont="1" applyFill="1" applyBorder="1" applyAlignment="1">
      <alignment horizontal="center"/>
    </xf>
    <xf numFmtId="0" fontId="33" fillId="2" borderId="34" xfId="0" applyFont="1" applyFill="1" applyBorder="1"/>
    <xf numFmtId="0" fontId="34" fillId="2" borderId="35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6" fillId="38" borderId="12" xfId="0" applyFont="1" applyFill="1" applyBorder="1" applyAlignment="1">
      <alignment horizontal="center" wrapText="1"/>
    </xf>
    <xf numFmtId="0" fontId="36" fillId="38" borderId="12" xfId="0" applyFont="1" applyFill="1" applyBorder="1" applyAlignment="1">
      <alignment horizontal="center" vertical="center" wrapText="1"/>
    </xf>
    <xf numFmtId="164" fontId="36" fillId="38" borderId="12" xfId="1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164" fontId="33" fillId="2" borderId="12" xfId="1" applyFont="1" applyFill="1" applyBorder="1"/>
    <xf numFmtId="164" fontId="33" fillId="2" borderId="12" xfId="1" applyFont="1" applyFill="1" applyBorder="1" applyAlignment="1">
      <alignment horizontal="center"/>
    </xf>
    <xf numFmtId="164" fontId="33" fillId="2" borderId="34" xfId="1" applyFont="1" applyFill="1" applyBorder="1"/>
    <xf numFmtId="0" fontId="35" fillId="34" borderId="37" xfId="0" applyFont="1" applyFill="1" applyBorder="1"/>
    <xf numFmtId="164" fontId="35" fillId="34" borderId="37" xfId="1" applyFont="1" applyFill="1" applyBorder="1"/>
    <xf numFmtId="164" fontId="35" fillId="34" borderId="38" xfId="1" applyFont="1" applyFill="1" applyBorder="1"/>
    <xf numFmtId="0" fontId="28" fillId="0" borderId="40" xfId="0" applyFont="1" applyBorder="1" applyAlignment="1" applyProtection="1">
      <alignment horizontal="center" vertical="center"/>
      <protection hidden="1"/>
    </xf>
    <xf numFmtId="0" fontId="28" fillId="0" borderId="41" xfId="0" applyFont="1" applyBorder="1" applyAlignment="1" applyProtection="1">
      <alignment horizontal="center" vertical="center"/>
      <protection hidden="1"/>
    </xf>
    <xf numFmtId="0" fontId="26" fillId="0" borderId="29" xfId="0" applyFont="1" applyBorder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34" fillId="2" borderId="35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247650</xdr:rowOff>
        </xdr:from>
        <xdr:to>
          <xdr:col>4</xdr:col>
          <xdr:colOff>314325</xdr:colOff>
          <xdr:row>1</xdr:row>
          <xdr:rowOff>104775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i%20tremujor%20i%20Pranimeve%20%20TM-2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18"/>
  <sheetViews>
    <sheetView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18" sqref="F18"/>
    </sheetView>
  </sheetViews>
  <sheetFormatPr defaultColWidth="9.140625" defaultRowHeight="15" x14ac:dyDescent="0.25"/>
  <cols>
    <col min="1" max="1" width="5.42578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30.75" customHeight="1" x14ac:dyDescent="0.25">
      <c r="A1" s="55" t="str">
        <f>IF(L!$A$1=1,L!G2,IF(L!$A$1=2,L!G11,L!G21))</f>
        <v>Tabela 1: Pagesat</v>
      </c>
      <c r="B1" s="89"/>
      <c r="C1" s="56"/>
      <c r="D1" s="121" t="s">
        <v>609</v>
      </c>
      <c r="E1" s="56"/>
      <c r="F1" s="57" t="s">
        <v>876</v>
      </c>
      <c r="G1" s="56"/>
      <c r="H1" s="56"/>
      <c r="I1" s="58"/>
    </row>
    <row r="2" spans="1:11" ht="18.75" customHeight="1" x14ac:dyDescent="0.25">
      <c r="A2" s="59" t="s">
        <v>870</v>
      </c>
      <c r="B2" s="90"/>
      <c r="C2" s="60"/>
      <c r="D2" s="122"/>
      <c r="E2" s="61"/>
      <c r="F2" s="61"/>
      <c r="G2" s="61"/>
      <c r="H2" s="61"/>
      <c r="I2" s="62"/>
    </row>
    <row r="3" spans="1:11" ht="12.75" customHeight="1" x14ac:dyDescent="0.25">
      <c r="A3" s="87"/>
      <c r="B3" s="63" t="s">
        <v>868</v>
      </c>
      <c r="C3" s="64"/>
      <c r="D3" s="65"/>
      <c r="E3" s="66"/>
      <c r="F3" s="66"/>
      <c r="G3" s="66"/>
      <c r="H3" s="66"/>
      <c r="I3" s="67"/>
    </row>
    <row r="4" spans="1:11" ht="27" customHeight="1" x14ac:dyDescent="0.25">
      <c r="A4" s="88" t="s">
        <v>172</v>
      </c>
      <c r="B4" s="91">
        <v>2024</v>
      </c>
      <c r="C4" s="68" t="s">
        <v>173</v>
      </c>
      <c r="D4" s="69" t="s">
        <v>169</v>
      </c>
      <c r="E4" s="70" t="s">
        <v>0</v>
      </c>
      <c r="F4" s="70" t="s">
        <v>32</v>
      </c>
      <c r="G4" s="70" t="s">
        <v>33</v>
      </c>
      <c r="H4" s="70" t="s">
        <v>21</v>
      </c>
      <c r="I4" s="71" t="s">
        <v>35</v>
      </c>
      <c r="K4" s="52"/>
    </row>
    <row r="5" spans="1:11" x14ac:dyDescent="0.25">
      <c r="A5" s="119" t="s">
        <v>875</v>
      </c>
      <c r="B5" s="92" t="s">
        <v>872</v>
      </c>
      <c r="C5" s="72">
        <f t="shared" ref="C5:C6" si="0">SUM(E5:I5)</f>
        <v>4248751.1800000006</v>
      </c>
      <c r="D5" s="73"/>
      <c r="E5" s="74">
        <v>1245132.18</v>
      </c>
      <c r="F5" s="75">
        <v>1817166.06</v>
      </c>
      <c r="G5" s="75">
        <v>23041.39</v>
      </c>
      <c r="H5" s="75">
        <v>289975.09999999998</v>
      </c>
      <c r="I5" s="77">
        <v>873436.45</v>
      </c>
    </row>
    <row r="6" spans="1:11" x14ac:dyDescent="0.25">
      <c r="A6" s="119"/>
      <c r="B6" s="92" t="s">
        <v>873</v>
      </c>
      <c r="C6" s="72">
        <f t="shared" si="0"/>
        <v>6021153.4199999999</v>
      </c>
      <c r="D6" s="73"/>
      <c r="E6" s="78">
        <v>1334083.3400000001</v>
      </c>
      <c r="F6" s="78">
        <v>1922313.09</v>
      </c>
      <c r="G6" s="78">
        <v>22843.77</v>
      </c>
      <c r="H6" s="78">
        <v>304812.53999999998</v>
      </c>
      <c r="I6" s="79">
        <v>2437100.6800000002</v>
      </c>
    </row>
    <row r="7" spans="1:11" x14ac:dyDescent="0.25">
      <c r="A7" s="119"/>
      <c r="B7" s="92" t="s">
        <v>874</v>
      </c>
      <c r="C7" s="80">
        <f t="shared" ref="C7:C8" si="1">SUM(E7:I7)</f>
        <v>3754857.0600000005</v>
      </c>
      <c r="D7" s="73"/>
      <c r="E7" s="78">
        <v>1445992.94</v>
      </c>
      <c r="F7" s="78">
        <v>1989613.6700000002</v>
      </c>
      <c r="G7" s="78">
        <v>21610.309999999998</v>
      </c>
      <c r="H7" s="74">
        <v>289030.14</v>
      </c>
      <c r="I7" s="79">
        <v>8610</v>
      </c>
    </row>
    <row r="8" spans="1:11" x14ac:dyDescent="0.25">
      <c r="A8" s="119"/>
      <c r="B8" s="92"/>
      <c r="C8" s="72">
        <f t="shared" si="1"/>
        <v>0</v>
      </c>
      <c r="D8" s="81"/>
      <c r="E8" s="82"/>
      <c r="F8" s="72"/>
      <c r="G8" s="72"/>
      <c r="H8" s="74"/>
      <c r="I8" s="76"/>
    </row>
    <row r="9" spans="1:11" ht="15.75" thickBot="1" x14ac:dyDescent="0.3">
      <c r="A9" s="120"/>
      <c r="B9" s="93" t="s">
        <v>871</v>
      </c>
      <c r="C9" s="83">
        <f>SUM(C5:C8)</f>
        <v>14024761.660000002</v>
      </c>
      <c r="D9" s="84"/>
      <c r="E9" s="85">
        <f>SUM(E5:E8)</f>
        <v>4025208.46</v>
      </c>
      <c r="F9" s="85">
        <f>SUM(F5:F8)</f>
        <v>5729092.8200000003</v>
      </c>
      <c r="G9" s="85">
        <f>SUM(G5:G8)</f>
        <v>67495.47</v>
      </c>
      <c r="H9" s="85">
        <f>SUM(H5:H8)</f>
        <v>883817.77999999991</v>
      </c>
      <c r="I9" s="86">
        <f>SUM(I5:I8)</f>
        <v>3319147.13</v>
      </c>
    </row>
    <row r="10" spans="1:11" x14ac:dyDescent="0.25">
      <c r="C10" s="52"/>
    </row>
    <row r="11" spans="1:11" x14ac:dyDescent="0.25">
      <c r="C11" s="54"/>
    </row>
    <row r="12" spans="1:11" x14ac:dyDescent="0.25">
      <c r="C12" s="52"/>
      <c r="E12" s="52"/>
      <c r="I12" s="52"/>
    </row>
    <row r="13" spans="1:11" x14ac:dyDescent="0.25">
      <c r="C13" s="52"/>
      <c r="E13" s="52"/>
    </row>
    <row r="14" spans="1:11" x14ac:dyDescent="0.25">
      <c r="D14" s="53"/>
    </row>
    <row r="15" spans="1:11" x14ac:dyDescent="0.25">
      <c r="D15" s="53"/>
    </row>
    <row r="16" spans="1:11" x14ac:dyDescent="0.25">
      <c r="D16" s="53"/>
    </row>
    <row r="18" spans="6:6" x14ac:dyDescent="0.25">
      <c r="F18" s="51" t="s">
        <v>869</v>
      </c>
    </row>
  </sheetData>
  <mergeCells count="2">
    <mergeCell ref="A5:A9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4972-30DA-43AB-857D-B2B50CA3E4A4}">
  <sheetPr>
    <tabColor theme="5" tint="0.39997558519241921"/>
  </sheetPr>
  <dimension ref="A1:N9"/>
  <sheetViews>
    <sheetView tabSelected="1" workbookViewId="0">
      <selection sqref="A1:N9"/>
    </sheetView>
  </sheetViews>
  <sheetFormatPr defaultRowHeight="15" x14ac:dyDescent="0.25"/>
  <cols>
    <col min="2" max="2" width="14.28515625" bestFit="1" customWidth="1"/>
    <col min="3" max="3" width="12.7109375" bestFit="1" customWidth="1"/>
    <col min="4" max="4" width="10.7109375" customWidth="1"/>
    <col min="5" max="6" width="12.7109375" bestFit="1" customWidth="1"/>
    <col min="7" max="9" width="11.5703125" bestFit="1" customWidth="1"/>
    <col min="10" max="10" width="12.7109375" bestFit="1" customWidth="1"/>
    <col min="11" max="11" width="10.42578125" bestFit="1" customWidth="1"/>
    <col min="12" max="12" width="12.7109375" bestFit="1" customWidth="1"/>
    <col min="13" max="13" width="11.5703125" bestFit="1" customWidth="1"/>
    <col min="14" max="14" width="14.5703125" bestFit="1" customWidth="1"/>
  </cols>
  <sheetData>
    <row r="1" spans="1:14" ht="20.25" x14ac:dyDescent="0.3">
      <c r="A1" s="94" t="s">
        <v>171</v>
      </c>
      <c r="B1" s="95"/>
      <c r="C1" s="96"/>
      <c r="D1" s="97"/>
      <c r="E1" s="98" t="s">
        <v>875</v>
      </c>
      <c r="F1" s="99"/>
      <c r="G1" s="100"/>
      <c r="H1" s="100"/>
      <c r="I1" s="100"/>
      <c r="J1" s="100"/>
      <c r="K1" s="100"/>
      <c r="L1" s="100"/>
      <c r="M1" s="100"/>
      <c r="N1" s="101"/>
    </row>
    <row r="2" spans="1:14" ht="15.75" x14ac:dyDescent="0.25">
      <c r="A2" s="102" t="s">
        <v>877</v>
      </c>
      <c r="B2" s="103"/>
      <c r="C2" s="103"/>
      <c r="D2" s="103"/>
      <c r="E2" s="104"/>
      <c r="F2" s="104"/>
      <c r="G2" s="103"/>
      <c r="H2" s="103"/>
      <c r="I2" s="103"/>
      <c r="J2" s="103"/>
      <c r="K2" s="103"/>
      <c r="L2" s="103"/>
      <c r="M2" s="103"/>
      <c r="N2" s="105"/>
    </row>
    <row r="3" spans="1:14" ht="78.75" x14ac:dyDescent="0.25">
      <c r="A3" s="106" t="s">
        <v>172</v>
      </c>
      <c r="B3" s="107" t="s">
        <v>39</v>
      </c>
      <c r="C3" s="108" t="s">
        <v>878</v>
      </c>
      <c r="D3" s="109" t="s">
        <v>879</v>
      </c>
      <c r="E3" s="109" t="s">
        <v>880</v>
      </c>
      <c r="F3" s="109" t="s">
        <v>881</v>
      </c>
      <c r="G3" s="109" t="s">
        <v>882</v>
      </c>
      <c r="H3" s="109" t="s">
        <v>883</v>
      </c>
      <c r="I3" s="110" t="s">
        <v>884</v>
      </c>
      <c r="J3" s="109" t="s">
        <v>885</v>
      </c>
      <c r="K3" s="109" t="s">
        <v>886</v>
      </c>
      <c r="L3" s="111" t="s">
        <v>887</v>
      </c>
      <c r="M3" s="111" t="s">
        <v>888</v>
      </c>
      <c r="N3" s="112" t="s">
        <v>889</v>
      </c>
    </row>
    <row r="4" spans="1:14" ht="15.75" x14ac:dyDescent="0.25">
      <c r="A4" s="123">
        <v>2024</v>
      </c>
      <c r="B4" s="103" t="s">
        <v>890</v>
      </c>
      <c r="C4" s="113">
        <v>49596.45</v>
      </c>
      <c r="D4" s="114"/>
      <c r="E4" s="114">
        <v>181965</v>
      </c>
      <c r="F4" s="114">
        <v>252180.59</v>
      </c>
      <c r="G4" s="113">
        <v>2910</v>
      </c>
      <c r="H4" s="113">
        <v>28193</v>
      </c>
      <c r="I4" s="113">
        <v>24584.89</v>
      </c>
      <c r="J4" s="113">
        <v>63953.82</v>
      </c>
      <c r="K4" s="113">
        <v>2545</v>
      </c>
      <c r="L4" s="113">
        <v>173951.58</v>
      </c>
      <c r="M4" s="113">
        <v>15639.37</v>
      </c>
      <c r="N4" s="115">
        <f>C4+D4+E4+F4+G4+H4+I4+J4+K4+L4+M4</f>
        <v>795519.7</v>
      </c>
    </row>
    <row r="5" spans="1:14" ht="15.75" x14ac:dyDescent="0.25">
      <c r="A5" s="123"/>
      <c r="B5" s="103" t="s">
        <v>891</v>
      </c>
      <c r="C5" s="113">
        <v>27759.5</v>
      </c>
      <c r="D5" s="114"/>
      <c r="E5" s="114">
        <v>170641</v>
      </c>
      <c r="F5" s="114">
        <v>277449.71999999997</v>
      </c>
      <c r="G5" s="113">
        <v>4170</v>
      </c>
      <c r="H5" s="113">
        <v>36568</v>
      </c>
      <c r="I5" s="113">
        <v>27518.45</v>
      </c>
      <c r="J5" s="113">
        <v>71883.64</v>
      </c>
      <c r="K5" s="113">
        <v>2780</v>
      </c>
      <c r="L5" s="113">
        <v>22899.38</v>
      </c>
      <c r="M5" s="113"/>
      <c r="N5" s="115">
        <f t="shared" ref="N5:N6" si="0">C5+D5+E5+F5+G5+H5+I5+J5+K5+L5+M5</f>
        <v>641669.68999999994</v>
      </c>
    </row>
    <row r="6" spans="1:14" ht="15.75" x14ac:dyDescent="0.25">
      <c r="A6" s="123"/>
      <c r="B6" s="103" t="s">
        <v>892</v>
      </c>
      <c r="C6" s="113">
        <v>33327.699999999997</v>
      </c>
      <c r="D6" s="114">
        <v>666.17</v>
      </c>
      <c r="E6" s="114">
        <v>120610</v>
      </c>
      <c r="F6" s="114">
        <v>258102.89</v>
      </c>
      <c r="G6" s="113">
        <v>3430</v>
      </c>
      <c r="H6" s="113">
        <v>25803.5</v>
      </c>
      <c r="I6" s="113">
        <v>29832.07</v>
      </c>
      <c r="J6" s="113">
        <v>46019.199999999997</v>
      </c>
      <c r="K6" s="113">
        <v>2925</v>
      </c>
      <c r="L6" s="113"/>
      <c r="M6" s="113"/>
      <c r="N6" s="115">
        <f t="shared" si="0"/>
        <v>520716.53</v>
      </c>
    </row>
    <row r="7" spans="1:14" ht="15.75" x14ac:dyDescent="0.25">
      <c r="A7" s="123"/>
      <c r="B7" s="103"/>
      <c r="C7" s="113"/>
      <c r="D7" s="114"/>
      <c r="E7" s="114"/>
      <c r="F7" s="114"/>
      <c r="G7" s="113"/>
      <c r="H7" s="113"/>
      <c r="I7" s="113"/>
      <c r="J7" s="113"/>
      <c r="K7" s="113"/>
      <c r="L7" s="113"/>
      <c r="M7" s="113"/>
      <c r="N7" s="115"/>
    </row>
    <row r="8" spans="1:14" ht="15.75" x14ac:dyDescent="0.25">
      <c r="A8" s="123"/>
      <c r="B8" s="103"/>
      <c r="C8" s="113"/>
      <c r="D8" s="114"/>
      <c r="E8" s="114"/>
      <c r="F8" s="114"/>
      <c r="G8" s="113"/>
      <c r="H8" s="113"/>
      <c r="I8" s="113"/>
      <c r="J8" s="113"/>
      <c r="K8" s="113"/>
      <c r="L8" s="113"/>
      <c r="M8" s="113"/>
      <c r="N8" s="115">
        <v>0</v>
      </c>
    </row>
    <row r="9" spans="1:14" ht="16.5" thickBot="1" x14ac:dyDescent="0.3">
      <c r="A9" s="124"/>
      <c r="B9" s="116" t="s">
        <v>893</v>
      </c>
      <c r="C9" s="117">
        <f>C4+C5+C6</f>
        <v>110683.65</v>
      </c>
      <c r="D9" s="117">
        <f t="shared" ref="D9:M9" si="1">D4+D5+D6</f>
        <v>666.17</v>
      </c>
      <c r="E9" s="117">
        <f t="shared" si="1"/>
        <v>473216</v>
      </c>
      <c r="F9" s="117">
        <f t="shared" si="1"/>
        <v>787733.2</v>
      </c>
      <c r="G9" s="117">
        <f t="shared" si="1"/>
        <v>10510</v>
      </c>
      <c r="H9" s="117">
        <f t="shared" si="1"/>
        <v>90564.5</v>
      </c>
      <c r="I9" s="117">
        <f t="shared" si="1"/>
        <v>81935.41</v>
      </c>
      <c r="J9" s="117">
        <f t="shared" si="1"/>
        <v>181856.65999999997</v>
      </c>
      <c r="K9" s="117">
        <f t="shared" si="1"/>
        <v>8250</v>
      </c>
      <c r="L9" s="117">
        <f t="shared" si="1"/>
        <v>196850.96</v>
      </c>
      <c r="M9" s="117">
        <f t="shared" si="1"/>
        <v>15639.37</v>
      </c>
      <c r="N9" s="118">
        <f>C9+D9+E9+F9+G9+H9+I9+J9+K9+L9+M9</f>
        <v>1957905.92</v>
      </c>
    </row>
  </sheetData>
  <mergeCells count="1">
    <mergeCell ref="A4:A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Drop Down 2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247650</xdr:rowOff>
                  </from>
                  <to>
                    <xdr:col>4</xdr:col>
                    <xdr:colOff>314325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2023-11-08T14:13:32Z</cp:lastPrinted>
  <dcterms:created xsi:type="dcterms:W3CDTF">2015-03-12T08:53:45Z</dcterms:created>
  <dcterms:modified xsi:type="dcterms:W3CDTF">2024-09-24T12:17:58Z</dcterms:modified>
</cp:coreProperties>
</file>