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14D61EE-1757-4933-8B02-56F1541DCA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<sst xmlns="http://schemas.openxmlformats.org/spreadsheetml/2006/main" count="966" uniqueCount="884">
  <si>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</si>
  <si>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</si>
  <si>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</si>
  <si>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</si>
  <si>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</si>
  <si>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</si>
  <si>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</si>
  <si>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</si>
  <si>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</si>
  <si>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</si>
  <si>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</si>
  <si>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</si>
  <si>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</si>
  <si>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</si>
  <si>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</si>
  <si>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</si>
  <si>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</si>
  <si>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</si>
  <si>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</si>
  <si>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</si>
  <si>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</si>
  <si>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</si>
  <si>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</si>
  <si>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</si>
  <si>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</si>
  <si>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</si>
  <si>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</si>
  <si>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</si>
  <si>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</si>
  <si>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</si>
  <si>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</si>
  <si>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</si>
  <si>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</si>
  <si>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</si>
  <si>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</si>
  <si>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</si>
  <si>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</si>
  <si>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</si>
  <si>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</si>
  <si>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</si>
  <si>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</si>
  <si>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</si>
  <si>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</si>
  <si>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</si>
  <si>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</si>
  <si>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</si>
  <si>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</si>
  <si>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</si>
  <si>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</si>
  <si>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</si>
  <si>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</si>
  <si>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</si>
  <si>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</si>
  <si>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</si>
  <si>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</si>
  <si>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</si>
  <si>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</si>
  <si>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</si>
  <si>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</si>
  <si>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</si>
  <si>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</si>
  <si>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</si>
  <si>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</si>
  <si>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</si>
  <si>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</si>
  <si>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</si>
  <si>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</si>
  <si>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</si>
  <si>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</si>
  <si>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</si>
  <si>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</si>
  <si>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</si>
  <si>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</si>
  <si>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</si>
  <si>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</si>
  <si>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</si>
  <si>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</si>
  <si>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</si>
  <si>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</si>
  <si>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</si>
  <si>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</si>
  <si>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</si>
  <si>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</si>
  <si>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</si>
  <si>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</si>
  <si>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</si>
  <si>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</si>
  <si>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</si>
  <si>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</si>
  <si>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</si>
  <si>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</si>
  <si>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</si>
  <si>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</si>
  <si>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</si>
  <si>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</si>
  <si>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</si>
  <si>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</si>
  <si>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</si>
  <si>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</si>
  <si>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</si>
  <si>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</si>
  <si>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</si>
  <si>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</si>
  <si>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</si>
  <si>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</si>
  <si>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</si>
  <si>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</si>
  <si>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</si>
  <si>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</si>
  <si>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</si>
  <si>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</si>
  <si>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</si>
  <si>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</si>
  <si>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</si>
  <si>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</si>
  <si>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</si>
  <si>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</si>
  <si>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</si>
  <si>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</si>
  <si>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</si>
  <si>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</si>
  <si>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</si>
  <si>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</si>
  <si>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</si>
  <si>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</si>
  <si>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</si>
  <si>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</si>
  <si>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</si>
  <si>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</si>
  <si>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</si>
  <si>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</si>
  <si>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</si>
  <si>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</si>
  <si>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</si>
  <si>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</si>
  <si>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</si>
  <si>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</si>
  <si>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</si>
  <si>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</si>
  <si>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</si>
  <si>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</si>
  <si>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</si>
  <si>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</si>
  <si>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</si>
  <si>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</si>
  <si>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</si>
  <si>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</si>
  <si>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</si>
  <si>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</si>
  <si>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</si>
  <si>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</si>
  <si>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</si>
  <si>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</si>
  <si>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</si>
  <si>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</si>
  <si>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</si>
  <si>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</si>
  <si>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</si>
  <si>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</si>
  <si>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</si>
  <si>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</si>
  <si>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</si>
  <si>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</si>
  <si>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</si>
  <si>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</si>
  <si>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</si>
  <si>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</si>
  <si>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</si>
  <si>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</si>
  <si>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</si>
  <si>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</si>
  <si>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</si>
  <si>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</si>
  <si>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</si>
  <si>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</si>
  <si>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</si>
  <si>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</si>
  <si>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</si>
  <si>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</si>
  <si>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</si>
  <si>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</si>
  <si>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</si>
  <si>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</si>
  <si>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</si>
  <si>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</si>
  <si>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</si>
  <si>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</si>
  <si>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</si>
  <si>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</si>
  <si>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</si>
  <si>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</si>
  <si>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</si>
  <si>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</si>
  <si>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</si>
  <si>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</si>
  <si>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</si>
  <si>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</si>
  <si>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</si>
  <si>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</si>
  <si>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</si>
  <si>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</si>
  <si>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</si>
  <si>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</si>
  <si>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</si>
  <si>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</si>
  <si>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</si>
  <si>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</si>
  <si>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</si>
  <si>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</si>
  <si>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</si>
  <si>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</si>
  <si>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</si>
  <si>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</si>
  <si>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</si>
  <si>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</si>
  <si>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</si>
  <si>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</si>
  <si>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</si>
  <si>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</si>
  <si>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</si>
  <si>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</si>
  <si>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</si>
  <si>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</si>
  <si>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</si>
  <si>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</si>
  <si>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</si>
  <si>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</si>
  <si>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</si>
  <si>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</si>
  <si>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</si>
  <si>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</si>
  <si>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</si>
  <si>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</si>
  <si>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</si>
  <si>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</si>
  <si>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</si>
  <si>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</si>
  <si>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</si>
  <si>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</si>
  <si>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</si>
  <si>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</si>
  <si>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</si>
  <si>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</si>
  <si>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</si>
  <si>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</si>
  <si>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</si>
  <si>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</si>
  <si>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</si>
  <si>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</si>
  <si>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</si>
  <si>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</si>
  <si>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</si>
  <si>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</si>
  <si>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</si>
  <si>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</si>
  <si>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</si>
  <si>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</si>
  <si>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</si>
  <si>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</si>
  <si>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</si>
  <si>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</si>
  <si>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</si>
  <si>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</si>
  <si>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</si>
  <si>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</si>
  <si>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</si>
  <si>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</si>
  <si>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</si>
  <si>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</si>
  <si>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</si>
  <si>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</si>
  <si>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</si>
  <si>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</si>
  <si>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</si>
  <si>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</si>
  <si>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</si>
  <si>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</si>
  <si>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</si>
  <si>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</si>
  <si>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</si>
  <si>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</si>
  <si>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</si>
  <si>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</si>
  <si>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</si>
  <si>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</si>
  <si>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</si>
  <si>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</si>
  <si>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</si>
  <si>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</si>
  <si>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</si>
  <si>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</si>
  <si>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</si>
  <si>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</si>
  <si>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</si>
  <si>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</si>
  <si>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</si>
  <si>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</si>
  <si>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</si>
  <si>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</si>
  <si>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</si>
  <si>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</si>
  <si>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</si>
  <si>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</si>
  <si>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</si>
  <si>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</si>
  <si>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</si>
  <si>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</si>
  <si>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</si>
  <si>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</si>
  <si>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</si>
  <si>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</si>
  <si>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</si>
  <si>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</si>
  <si>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</si>
  <si>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</si>
  <si>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</si>
  <si>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</si>
  <si>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</si>
  <si>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</si>
  <si>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</si>
  <si>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</si>
  <si>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</si>
  <si>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</si>
  <si>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</si>
  <si>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</si>
  <si>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</si>
  <si>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</si>
  <si>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</si>
  <si>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</si>
  <si>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</si>
  <si>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</si>
  <si>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</si>
  <si>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</si>
  <si>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</si>
  <si>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</si>
  <si>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</si>
  <si>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</si>
  <si>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</si>
  <si>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</si>
  <si>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</si>
  <si>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</si>
  <si>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</si>
  <si>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</si>
  <si>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</si>
  <si>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</si>
  <si>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</si>
  <si>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</si>
  <si>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</si>
  <si>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</si>
  <si>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</si>
  <si>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</si>
  <si>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</si>
  <si>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</si>
  <si>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</si>
  <si>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</si>
  <si>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</si>
  <si>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</si>
  <si>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</si>
  <si>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</si>
  <si>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</si>
  <si>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</si>
  <si>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</si>
  <si>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</si>
  <si>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</si>
  <si>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</si>
  <si>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</si>
  <si>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</si>
  <si>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</si>
  <si>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</si>
  <si>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</si>
  <si>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</si>
  <si>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</si>
  <si>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</si>
  <si>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</si>
  <si>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</si>
  <si>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</si>
  <si>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</si>
  <si>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</si>
  <si>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</si>
  <si>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</si>
  <si>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</si>
  <si>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</si>
  <si>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</si>
  <si>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</si>
  <si>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</si>
  <si>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</si>
  <si>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</si>
  <si>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</si>
  <si>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</si>
  <si>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</si>
  <si>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</si>
  <si>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</si>
  <si>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</si>
  <si>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</si>
  <si>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</si>
  <si>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</si>
  <si>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</si>
  <si>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</si>
  <si>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</si>
  <si>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</si>
  <si>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</si>
  <si>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</si>
  <si>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</si>
  <si>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</si>
  <si>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</si>
  <si>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</si>
  <si>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</si>
  <si>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</si>
  <si>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</si>
  <si>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</si>
  <si>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</si>
  <si>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</si>
  <si>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</si>
  <si>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</si>
  <si>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</si>
  <si>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</si>
  <si>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</si>
  <si>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</si>
  <si>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</si>
  <si>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</si>
  <si>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</si>
  <si>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</si>
  <si>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</si>
  <si>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</si>
  <si>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</si>
  <si>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</si>
  <si>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</si>
  <si>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</si>
  <si>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</si>
  <si>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</si>
  <si>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</si>
  <si>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</si>
  <si>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</si>
  <si>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</si>
  <si>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</si>
  <si>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</si>
  <si>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</si>
  <si>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</si>
  <si>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</si>
  <si>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</si>
  <si>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</si>
  <si>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</si>
  <si>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</si>
  <si>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</si>
  <si>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</si>
  <si>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</si>
  <si>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</si>
  <si>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</si>
  <si>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</si>
  <si>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</si>
  <si>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</si>
  <si>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</si>
  <si>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</si>
  <si>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</si>
  <si>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</si>
  <si>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</si>
  <si>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</si>
  <si>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</si>
  <si>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</si>
  <si>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</si>
  <si>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</si>
  <si>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</si>
  <si>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</si>
  <si>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</si>
  <si>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</si>
  <si>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</si>
  <si>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</si>
  <si>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</si>
  <si>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</si>
  <si>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</si>
  <si>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</si>
  <si>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</si>
  <si>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</si>
  <si>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</si>
  <si>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</si>
  <si>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</si>
  <si>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</si>
  <si>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</si>
  <si>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</si>
  <si>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</si>
  <si>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</si>
  <si>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</si>
  <si>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</si>
  <si>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</si>
  <si>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</si>
  <si>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</si>
  <si>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</si>
  <si>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</si>
  <si>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</si>
  <si>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</si>
  <si>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</si>
  <si>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</si>
  <si>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</si>
  <si>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</si>
  <si>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</si>
  <si>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</si>
  <si>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</si>
  <si>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</si>
  <si>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</si>
  <si>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</si>
  <si>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</si>
  <si>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</si>
  <si>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</si>
  <si>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</si>
  <si>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</si>
  <si>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</si>
  <si>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</si>
  <si>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</si>
  <si>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</si>
  <si>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</si>
  <si>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</si>
  <si>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</si>
  <si>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</si>
  <si>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</si>
  <si>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</si>
  <si>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</si>
  <si>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</si>
  <si>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</si>
  <si>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</si>
  <si>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</si>
  <si>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</si>
  <si>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</si>
  <si>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</si>
  <si>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</si>
  <si>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</si>
  <si>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</si>
  <si>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</si>
  <si>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</si>
  <si>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</si>
  <si>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</si>
  <si>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</si>
  <si>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</si>
  <si>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</si>
  <si>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</si>
  <si>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</si>
  <si>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</si>
  <si>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</si>
  <si>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</si>
  <si>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</si>
  <si>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</si>
  <si>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</si>
  <si>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</si>
  <si>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</si>
  <si>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</si>
  <si>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</si>
  <si>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</si>
  <si>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</si>
  <si>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</si>
  <si>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</si>
  <si>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</si>
  <si>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</si>
  <si>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</si>
  <si>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</si>
  <si>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</si>
  <si>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</si>
  <si>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</si>
  <si>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</si>
  <si>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</si>
  <si>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</si>
  <si>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</si>
  <si>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</si>
  <si>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</si>
  <si>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</si>
  <si>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</si>
  <si>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</si>
  <si>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</si>
  <si>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</si>
  <si>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</si>
  <si>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</si>
  <si>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</si>
  <si>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</si>
  <si>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</si>
  <si>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</si>
  <si>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</si>
  <si>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</si>
  <si>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</si>
  <si>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</si>
  <si>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</si>
  <si>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</si>
  <si>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</si>
  <si>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</si>
  <si>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</si>
  <si>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</si>
  <si>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</si>
  <si>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</si>
  <si>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</si>
  <si>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</si>
  <si>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</si>
  <si>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</si>
  <si>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</si>
  <si>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</si>
  <si>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</si>
  <si>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</si>
  <si>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</si>
  <si>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</si>
  <si>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</si>
  <si>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</si>
  <si>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</si>
  <si>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</si>
  <si>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</si>
  <si>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</si>
  <si>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</si>
  <si>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</si>
  <si>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</si>
  <si>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</si>
  <si>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</si>
  <si>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</si>
  <si>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</si>
  <si>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</si>
  <si>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</si>
  <si>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</si>
  <si>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</si>
  <si>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</si>
  <si>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</si>
  <si>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</si>
  <si>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</si>
  <si>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</si>
  <si>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</si>
  <si>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</si>
  <si>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</si>
  <si>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</si>
  <si>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</si>
  <si>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</si>
  <si>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</si>
  <si>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</si>
  <si>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</si>
  <si>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</si>
  <si>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</si>
  <si>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</si>
  <si>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</si>
  <si>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</si>
  <si>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</si>
  <si>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</si>
  <si>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</si>
  <si>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</si>
  <si>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</si>
  <si>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</si>
  <si>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</si>
  <si>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</si>
  <si>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</si>
  <si>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</si>
  <si>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</si>
  <si>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</si>
  <si>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</si>
  <si>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</si>
  <si>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</si>
  <si>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</si>
  <si>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</si>
  <si>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</si>
  <si>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</si>
  <si>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</si>
  <si>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</si>
  <si>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</si>
  <si>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</si>
  <si>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</si>
  <si>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</si>
  <si>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</si>
  <si>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</si>
  <si>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</si>
  <si>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</si>
  <si>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</si>
  <si>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</si>
  <si>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</si>
  <si>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</si>
  <si>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</si>
  <si>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</si>
  <si>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</si>
  <si>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</si>
  <si>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</si>
  <si>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</si>
  <si>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</si>
  <si>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</si>
  <si>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</si>
  <si>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</si>
  <si>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</si>
  <si>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</si>
  <si>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</si>
  <si>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</si>
  <si>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</si>
  <si>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</si>
  <si>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</si>
  <si>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</si>
  <si>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</si>
  <si>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</si>
  <si>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</si>
  <si>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</si>
  <si>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</si>
  <si>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</si>
  <si>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</si>
  <si>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</si>
  <si>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</si>
  <si>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</si>
  <si>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</si>
  <si>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</si>
  <si>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</si>
  <si>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</si>
  <si>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</si>
  <si>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</si>
  <si>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</si>
  <si>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</si>
  <si>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</si>
  <si>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</si>
  <si>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</si>
  <si>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</si>
  <si>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</si>
  <si>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</si>
  <si>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</si>
  <si>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</si>
  <si>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</si>
  <si>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</si>
  <si>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</si>
  <si>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</si>
  <si>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</si>
  <si>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</si>
  <si>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</si>
  <si>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</si>
  <si>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</si>
  <si>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</si>
  <si>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</si>
  <si>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</si>
  <si>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</si>
  <si>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</si>
  <si>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</si>
  <si>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</si>
  <si>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</si>
  <si>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</si>
  <si>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</si>
  <si>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</si>
  <si>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</si>
  <si>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</si>
  <si>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</si>
  <si>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</si>
  <si>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</si>
  <si>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</si>
  <si>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</si>
  <si>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</si>
  <si>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</si>
  <si>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</si>
  <si>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</si>
  <si>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</si>
  <si>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</si>
  <si>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</si>
  <si>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</si>
  <si>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</si>
  <si>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</si>
  <si>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</si>
  <si>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</si>
  <si>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</si>
  <si>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</si>
  <si>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</si>
  <si>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</si>
  <si>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</si>
  <si>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</si>
  <si>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</si>
  <si>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</si>
  <si>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</si>
  <si>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</si>
  <si>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</si>
  <si>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</si>
  <si>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</si>
  <si>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</si>
  <si>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</si>
  <si>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</si>
  <si>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</si>
  <si>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</si>
  <si>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</si>
  <si>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</si>
  <si>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</si>
  <si>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</si>
  <si>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</si>
  <si>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</si>
  <si>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</si>
  <si>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</si>
  <si>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</si>
  <si>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</si>
  <si>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</si>
  <si>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</si>
  <si>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</si>
  <si>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</si>
  <si>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</si>
  <si>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</si>
  <si>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</si>
  <si>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</si>
  <si>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</si>
  <si>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</si>
  <si>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</si>
  <si>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</si>
  <si>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</si>
  <si>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</si>
  <si>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</si>
  <si>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</si>
  <si>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</si>
  <si>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</si>
  <si>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</si>
  <si>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</si>
  <si>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</si>
  <si>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</si>
  <si>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</si>
  <si>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</si>
  <si>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</si>
  <si>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</si>
  <si>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</si>
  <si>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</si>
  <si>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</si>
  <si>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</si>
  <si>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</si>
  <si>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</si>
  <si>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</si>
  <si>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</si>
  <si>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</si>
  <si>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</si>
  <si>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</si>
  <si>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</si>
  <si>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</si>
  <si>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</si>
  <si>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</si>
  <si>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</si>
  <si>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</si>
  <si>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</si>
  <si>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</si>
  <si>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</si>
  <si>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</si>
  <si>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</si>
  <si>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</si>
  <si>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</si>
  <si>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</si>
  <si>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</si>
  <si>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</si>
  <si>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</si>
  <si>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</si>
  <si>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</si>
  <si>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</si>
  <si>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</si>
  <si>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</si>
  <si>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</si>
  <si>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</si>
  <si>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</si>
  <si>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</si>
  <si>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</si>
  <si>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</si>
  <si>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</si>
  <si>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</si>
  <si>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</si>
  <si>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</si>
  <si>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</si>
  <si>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</si>
  <si>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</si>
  <si>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</si>
  <si>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</si>
  <si>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</si>
  <si>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</si>
  <si>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</si>
  <si>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</si>
  <si>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</si>
  <si>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</si>
  <si>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</si>
  <si>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</si>
  <si>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</si>
  <si>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</si>
  <si>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</si>
  <si>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</si>
  <si>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</si>
  <si>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</si>
  <si>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</si>
  <si>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</si>
  <si>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</si>
  <si>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</si>
  <si>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</si>
  <si>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</si>
  <si>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</si>
  <si>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</si>
  <si>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</si>
  <si>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</si>
  <si>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</si>
  <si>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</si>
  <si>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</si>
  <si>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</si>
  <si>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</si>
  <si>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</si>
  <si>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</si>
  <si>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</si>
  <si>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</si>
  <si>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Gusht</t>
  </si>
  <si>
    <t>Pranimet Gusht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</si>
</sst>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4" fontId="0" fillId="0" borderId="0" xfId="0" applyNumberFormat="1" applyProtection="1">
      <protection hidden="1"/>
    </xf>
    <xf numFmtId="0" fontId="31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G2" sqref="G2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5" t="s">
        <v>882</v>
      </c>
      <c r="G1" s="106"/>
      <c r="H1" s="57"/>
      <c r="I1" s="57"/>
    </row>
    <row r="2" spans="1:11" ht="18.75" customHeight="1" x14ac:dyDescent="0.25">
      <c r="A2" s="63" t="s">
        <v>868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7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7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7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7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7"/>
      <c r="B10" s="66" t="str">
        <f>IF(L!$A$1=1,L!B236,IF(L!$A$1=2,L!C236,L!D236))</f>
        <v>2023 Qershor</v>
      </c>
      <c r="C10" s="78">
        <f t="shared" si="0"/>
        <v>3171295.8099999996</v>
      </c>
      <c r="D10" s="65"/>
      <c r="E10" s="81">
        <v>1018015.14</v>
      </c>
      <c r="F10" s="81">
        <f>1537749.14-10449.06</f>
        <v>1527300.0799999998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7"/>
      <c r="B11" s="66" t="str">
        <f>IF(L!$A$1=1,L!B237,IF(L!$A$1=2,L!C237,L!D237))</f>
        <v>2023 Korrik</v>
      </c>
      <c r="C11" s="78">
        <f t="shared" si="0"/>
        <v>2956767.84</v>
      </c>
      <c r="D11" s="65"/>
      <c r="E11" s="76">
        <v>1091587.49</v>
      </c>
      <c r="F11" s="78">
        <v>1193287.2</v>
      </c>
      <c r="G11" s="81">
        <v>20026.28</v>
      </c>
      <c r="H11" s="78">
        <v>441925.67</v>
      </c>
      <c r="I11" s="82">
        <v>209941.2</v>
      </c>
    </row>
    <row r="12" spans="1:11" x14ac:dyDescent="0.25">
      <c r="A12" s="107"/>
      <c r="B12" s="66" t="str">
        <f>IF(L!$A$1=1,L!B238,IF(L!$A$1=2,L!C238,L!D238))</f>
        <v>2023 Gusht</v>
      </c>
      <c r="C12" s="78">
        <f t="shared" si="0"/>
        <v>5549378.9100000001</v>
      </c>
      <c r="D12" s="65"/>
      <c r="E12" s="76">
        <v>1028197.02</v>
      </c>
      <c r="F12" s="78">
        <v>3901642.49</v>
      </c>
      <c r="G12" s="78">
        <v>16407.95</v>
      </c>
      <c r="H12" s="78">
        <v>440591.45</v>
      </c>
      <c r="I12" s="82">
        <v>162540</v>
      </c>
    </row>
    <row r="13" spans="1:11" x14ac:dyDescent="0.25">
      <c r="A13" s="107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7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7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7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24369747.93</v>
      </c>
      <c r="D17" s="74"/>
      <c r="E17" s="75">
        <f>SUM(E5:E16)</f>
        <v>8281995.7300000004</v>
      </c>
      <c r="F17" s="75">
        <f t="shared" ref="F17:I17" si="1">SUM(F5:F16)</f>
        <v>12212000.870000001</v>
      </c>
      <c r="G17" s="75">
        <f t="shared" si="1"/>
        <v>148059.26999999999</v>
      </c>
      <c r="H17" s="75">
        <f t="shared" si="1"/>
        <v>2941083.0600000005</v>
      </c>
      <c r="I17" s="75">
        <f t="shared" si="1"/>
        <v>786609</v>
      </c>
    </row>
    <row r="21" spans="1:9" x14ac:dyDescent="0.25">
      <c r="C21" s="84"/>
    </row>
    <row r="22" spans="1:9" x14ac:dyDescent="0.25">
      <c r="D22" s="104"/>
    </row>
    <row r="23" spans="1:9" x14ac:dyDescent="0.25">
      <c r="D23" s="104"/>
    </row>
    <row r="24" spans="1:9" x14ac:dyDescent="0.25">
      <c r="D24" s="104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I25" sqref="I25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3" t="s">
        <v>883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>
        <v>0</v>
      </c>
    </row>
    <row r="14" spans="1:19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v>0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v>279532.19</v>
      </c>
      <c r="D17" s="93">
        <v>841.04</v>
      </c>
      <c r="E17" s="93">
        <v>861585.72</v>
      </c>
      <c r="F17" s="93">
        <v>1931918.27</v>
      </c>
      <c r="G17" s="93">
        <v>17385</v>
      </c>
      <c r="H17" s="93">
        <v>251365.5</v>
      </c>
      <c r="I17" s="93">
        <v>217623.06000000003</v>
      </c>
      <c r="J17" s="93">
        <v>459147.49</v>
      </c>
      <c r="K17" s="93">
        <v>132675</v>
      </c>
      <c r="L17" s="93">
        <v>1046.01</v>
      </c>
      <c r="M17" s="93">
        <v>4153119.28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2025-04-08T13:24:48Z</dcterms:modified>
</cp:coreProperties>
</file>