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63CDB8A3-A9D0-4DBA-8E1F-98E1D7EB43D3}" xr6:coauthVersionLast="47" xr6:coauthVersionMax="47" xr10:uidLastSave="{00000000-0000-0000-0000-000000000000}"/>
  <bookViews>
    <workbookView xWindow="-120" yWindow="-120" windowWidth="29040" windowHeight="15720" activeTab="1" xr2:uid="{0BB2CEF5-F2A2-4DA8-A258-BCC5BF12E556}"/>
  </bookViews>
  <sheets>
    <sheet name="Pagesat" sheetId="1" r:id="rId1"/>
    <sheet name="Pranimet" sheetId="2" r:id="rId2"/>
  </sheets>
  <externalReferences>
    <externalReference r:id="rId3"/>
    <externalReference r:id="rId4"/>
    <externalReference r:id="rId5"/>
    <externalReference r:id="rId6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2" l="1"/>
  <c r="L17" i="2"/>
  <c r="K17" i="2"/>
  <c r="J17" i="2"/>
  <c r="I17" i="2"/>
  <c r="H17" i="2"/>
  <c r="G17" i="2"/>
  <c r="F17" i="2"/>
  <c r="E17" i="2"/>
  <c r="D17" i="2"/>
  <c r="C17" i="2"/>
  <c r="N15" i="2"/>
  <c r="N14" i="2"/>
  <c r="N13" i="2"/>
  <c r="N8" i="2"/>
  <c r="N7" i="2"/>
  <c r="N6" i="2"/>
  <c r="N5" i="2"/>
  <c r="N17" i="2" s="1"/>
  <c r="C14" i="1" l="1"/>
  <c r="A1" i="1"/>
  <c r="C5" i="1"/>
  <c r="C6" i="1"/>
  <c r="C7" i="1"/>
  <c r="C8" i="1"/>
  <c r="C9" i="1"/>
  <c r="C10" i="1"/>
  <c r="C11" i="1"/>
  <c r="C12" i="1"/>
  <c r="C13" i="1"/>
  <c r="C15" i="1"/>
  <c r="C16" i="1"/>
  <c r="E17" i="1"/>
  <c r="F17" i="1"/>
  <c r="G17" i="1"/>
  <c r="H17" i="1"/>
  <c r="I17" i="1"/>
  <c r="C17" i="1" l="1"/>
</calcChain>
</file>

<file path=xl/sharedStrings.xml><?xml version="1.0" encoding="utf-8"?>
<sst xmlns="http://schemas.openxmlformats.org/spreadsheetml/2006/main" count="38" uniqueCount="38">
  <si>
    <t>Gjithsejt</t>
  </si>
  <si>
    <t>Prill</t>
  </si>
  <si>
    <t>Mars</t>
  </si>
  <si>
    <t>Shkurt</t>
  </si>
  <si>
    <t>Janar</t>
  </si>
  <si>
    <t>Shpenzime Kapitale</t>
  </si>
  <si>
    <t>Subvencione dhe Transfere</t>
  </si>
  <si>
    <t>Shpenzime komunale</t>
  </si>
  <si>
    <t>Mallra dhe shërbime</t>
  </si>
  <si>
    <t>Paga</t>
  </si>
  <si>
    <t>Shpenzimet</t>
  </si>
  <si>
    <t>Gjithsejt Pagesat</t>
  </si>
  <si>
    <t>Periudha</t>
  </si>
  <si>
    <t>Vlerat janë në Euro</t>
  </si>
  <si>
    <t>Zgjedhni gjuhën: Izaberite jezik:     Select language:</t>
  </si>
  <si>
    <t>Pagesat Janar - Prill</t>
  </si>
  <si>
    <t>Tabela 2: Pranimet</t>
  </si>
  <si>
    <t>Pranimet  Janar-Prill</t>
  </si>
  <si>
    <t>Vlerat janë në Euro.</t>
  </si>
  <si>
    <t>Viti</t>
  </si>
  <si>
    <t>Viti / Muaji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</si>
  <si>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</si>
  <si>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</si>
  <si>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</si>
  <si>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</si>
  <si>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</si>
  <si>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</si>
  <si>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</si>
  <si>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</si>
  <si>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Insp.sanitar ne pika kufitare &amp; Qendra Rurale</t>
  </si>
  <si>
    <t xml:space="preserve">Participim nga donatoret  e jashtme </t>
  </si>
  <si>
    <t>Të hyrat tjera</t>
  </si>
  <si>
    <t>Totali</t>
  </si>
  <si>
    <t>2024 Janar</t>
  </si>
  <si>
    <t>2024-Shkurt</t>
  </si>
  <si>
    <t>2024-Mars</t>
  </si>
  <si>
    <t>2024-Prill</t>
  </si>
  <si>
    <t>Gjithsej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</si>
</sst>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;[Red]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Protection="1">
      <protection hidden="1"/>
    </xf>
    <xf numFmtId="43" fontId="2" fillId="2" borderId="1" xfId="1" applyFont="1" applyFill="1" applyBorder="1" applyAlignment="1" applyProtection="1">
      <alignment horizontal="center"/>
      <protection hidden="1"/>
    </xf>
    <xf numFmtId="164" fontId="2" fillId="2" borderId="1" xfId="1" applyNumberFormat="1" applyFont="1" applyFill="1" applyBorder="1" applyAlignment="1" applyProtection="1">
      <alignment horizontal="center"/>
      <protection hidden="1"/>
    </xf>
    <xf numFmtId="43" fontId="2" fillId="2" borderId="1" xfId="1" applyFont="1" applyFill="1" applyBorder="1" applyProtection="1">
      <protection hidden="1"/>
    </xf>
    <xf numFmtId="0" fontId="2" fillId="2" borderId="1" xfId="0" applyFont="1" applyFill="1" applyBorder="1" applyProtection="1">
      <protection hidden="1"/>
    </xf>
    <xf numFmtId="43" fontId="0" fillId="0" borderId="1" xfId="1" applyFont="1" applyBorder="1" applyProtection="1">
      <protection hidden="1"/>
    </xf>
    <xf numFmtId="43" fontId="0" fillId="0" borderId="1" xfId="1" applyFont="1" applyBorder="1"/>
    <xf numFmtId="43" fontId="4" fillId="0" borderId="1" xfId="1" applyFont="1" applyBorder="1" applyAlignment="1" applyProtection="1">
      <alignment horizontal="left"/>
      <protection hidden="1"/>
    </xf>
    <xf numFmtId="164" fontId="0" fillId="0" borderId="1" xfId="1" applyNumberFormat="1" applyFont="1" applyBorder="1" applyProtection="1">
      <protection hidden="1"/>
    </xf>
    <xf numFmtId="0" fontId="0" fillId="0" borderId="1" xfId="0" applyBorder="1" applyProtection="1">
      <protection hidden="1"/>
    </xf>
    <xf numFmtId="43" fontId="0" fillId="0" borderId="1" xfId="1" applyFont="1" applyFill="1" applyBorder="1" applyProtection="1">
      <protection hidden="1"/>
    </xf>
    <xf numFmtId="3" fontId="0" fillId="0" borderId="1" xfId="1" applyNumberFormat="1" applyFont="1" applyBorder="1" applyProtection="1">
      <protection hidden="1"/>
    </xf>
    <xf numFmtId="43" fontId="0" fillId="0" borderId="1" xfId="1" applyFont="1" applyBorder="1" applyAlignment="1" applyProtection="1">
      <alignment horizontal="right"/>
      <protection hidden="1"/>
    </xf>
    <xf numFmtId="43" fontId="0" fillId="0" borderId="1" xfId="1" applyFont="1" applyBorder="1" applyAlignment="1" applyProtection="1">
      <protection hidden="1"/>
    </xf>
    <xf numFmtId="43" fontId="0" fillId="3" borderId="1" xfId="1" applyFont="1" applyFill="1" applyBorder="1" applyProtection="1">
      <protection hidden="1"/>
    </xf>
    <xf numFmtId="43" fontId="3" fillId="0" borderId="1" xfId="1" applyFont="1" applyBorder="1" applyAlignment="1" applyProtection="1">
      <alignment horizontal="right"/>
      <protection hidden="1"/>
    </xf>
    <xf numFmtId="43" fontId="3" fillId="0" borderId="1" xfId="1" applyFont="1" applyBorder="1" applyAlignment="1" applyProtection="1">
      <protection hidden="1"/>
    </xf>
    <xf numFmtId="43" fontId="0" fillId="3" borderId="1" xfId="1" applyFont="1" applyFill="1" applyBorder="1"/>
    <xf numFmtId="43" fontId="3" fillId="3" borderId="1" xfId="1" applyFont="1" applyFill="1" applyBorder="1" applyAlignment="1" applyProtection="1">
      <protection hidden="1"/>
    </xf>
    <xf numFmtId="43" fontId="3" fillId="0" borderId="1" xfId="1" applyFont="1" applyFill="1" applyBorder="1" applyAlignment="1" applyProtection="1">
      <protection hidden="1"/>
    </xf>
    <xf numFmtId="43" fontId="2" fillId="2" borderId="1" xfId="1" applyFont="1" applyFill="1" applyBorder="1" applyAlignment="1" applyProtection="1">
      <alignment horizontal="center" wrapText="1"/>
      <protection hidden="1"/>
    </xf>
    <xf numFmtId="164" fontId="2" fillId="2" borderId="1" xfId="1" applyNumberFormat="1" applyFont="1" applyFill="1" applyBorder="1" applyAlignment="1" applyProtection="1">
      <alignment horizontal="center" wrapText="1"/>
      <protection hidden="1"/>
    </xf>
    <xf numFmtId="43" fontId="2" fillId="2" borderId="1" xfId="1" applyFont="1" applyFill="1" applyBorder="1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2" fillId="3" borderId="1" xfId="0" applyFont="1" applyFill="1" applyBorder="1" applyProtection="1"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164" fontId="2" fillId="3" borderId="1" xfId="1" applyNumberFormat="1" applyFont="1" applyFill="1" applyBorder="1" applyAlignment="1" applyProtection="1">
      <alignment horizontal="center" wrapText="1"/>
      <protection hidden="1"/>
    </xf>
    <xf numFmtId="0" fontId="2" fillId="3" borderId="3" xfId="0" applyFont="1" applyFill="1" applyBorder="1" applyAlignment="1" applyProtection="1">
      <alignment horizontal="center"/>
      <protection hidden="1"/>
    </xf>
    <xf numFmtId="0" fontId="5" fillId="3" borderId="0" xfId="0" applyFont="1" applyFill="1" applyAlignment="1" applyProtection="1">
      <alignment horizontal="left" vertical="center"/>
      <protection hidden="1"/>
    </xf>
    <xf numFmtId="0" fontId="0" fillId="3" borderId="4" xfId="0" applyFill="1" applyBorder="1" applyProtection="1">
      <protection hidden="1"/>
    </xf>
    <xf numFmtId="0" fontId="7" fillId="3" borderId="4" xfId="0" applyFont="1" applyFill="1" applyBorder="1" applyAlignment="1" applyProtection="1">
      <alignment horizontal="left" vertical="center"/>
      <protection hidden="1"/>
    </xf>
    <xf numFmtId="0" fontId="0" fillId="3" borderId="0" xfId="0" applyFill="1" applyProtection="1">
      <protection hidden="1"/>
    </xf>
    <xf numFmtId="0" fontId="8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9" fillId="3" borderId="0" xfId="0" applyFont="1" applyFill="1" applyAlignment="1" applyProtection="1">
      <alignment horizontal="left" vertical="center"/>
      <protection hidden="1"/>
    </xf>
    <xf numFmtId="0" fontId="9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5" fontId="10" fillId="3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43" fontId="0" fillId="3" borderId="1" xfId="1" applyFont="1" applyFill="1" applyBorder="1" applyAlignment="1">
      <alignment horizontal="center"/>
    </xf>
    <xf numFmtId="0" fontId="2" fillId="2" borderId="1" xfId="0" applyFont="1" applyFill="1" applyBorder="1"/>
    <xf numFmtId="43" fontId="2" fillId="2" borderId="1" xfId="1" applyFont="1" applyFill="1" applyBorder="1"/>
    <xf numFmtId="0" fontId="2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 wrapText="1"/>
    </xf>
    <xf numFmtId="43" fontId="10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2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3]L!$A$1" fmlaRange="[3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[4]L!$A$1" fmlaRange="[4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228600</xdr:colOff>
          <xdr:row>1</xdr:row>
          <xdr:rowOff>85725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228600</xdr:colOff>
          <xdr:row>1</xdr:row>
          <xdr:rowOff>85725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228600</xdr:colOff>
          <xdr:row>1</xdr:row>
          <xdr:rowOff>85725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entina.gerguri/Desktop/Raporti%20per%20Web%20faqe-%20Fitneti/Copy%20of%2003.Raporti%20mujor%20i%20Pranimeve%20dhe%20Pagesave%20Prill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entina.gerguri/Desktop/lulzim%20ismajli/Raporti%20mujor%20i%20Pranimeve%20Pril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NIMET"/>
      <sheetName val="L"/>
      <sheetName val="PAGESAT"/>
    </sheetNames>
    <sheetDataSet>
      <sheetData sheetId="0"/>
      <sheetData sheetId="1">
        <row r="1">
          <cell r="A1">
            <v>1</v>
          </cell>
        </row>
        <row r="2">
          <cell r="G2" t="str">
            <v>Tabela 1: Pagesat</v>
          </cell>
        </row>
        <row r="11">
          <cell r="G11" t="str">
            <v>Tabela 1: Plaćanja</v>
          </cell>
        </row>
        <row r="21">
          <cell r="G21" t="str">
            <v>Table 1: Payments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NIMET"/>
      <sheetName val="L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EF3D2-9C65-45F4-9908-CF7B5A56C733}">
  <dimension ref="A1:J17"/>
  <sheetViews>
    <sheetView workbookViewId="0">
      <selection activeCell="F1" sqref="F1"/>
    </sheetView>
  </sheetViews>
  <sheetFormatPr defaultRowHeight="15" x14ac:dyDescent="0.25"/>
  <cols>
    <col min="2" max="2" width="9" bestFit="1" customWidth="1"/>
    <col min="3" max="3" width="14.28515625" bestFit="1" customWidth="1"/>
    <col min="4" max="4" width="35.28515625" bestFit="1" customWidth="1"/>
    <col min="5" max="6" width="13.28515625" bestFit="1" customWidth="1"/>
    <col min="7" max="7" width="10.5703125" bestFit="1" customWidth="1"/>
    <col min="8" max="8" width="11.5703125" bestFit="1" customWidth="1"/>
    <col min="9" max="9" width="13.28515625" bestFit="1" customWidth="1"/>
  </cols>
  <sheetData>
    <row r="1" spans="1:10" ht="21" x14ac:dyDescent="0.3">
      <c r="A1" s="36" t="str">
        <f>IF([1]L!$A$1=1,[1]L!G2,IF([1]L!$A$1=2,[1]L!G11,[1]L!G21))</f>
        <v>Tabela 1: Pagesat</v>
      </c>
      <c r="B1" s="35"/>
      <c r="C1" s="33"/>
      <c r="D1" s="56" t="s">
        <v>14</v>
      </c>
      <c r="E1" s="33"/>
      <c r="F1" s="34" t="s">
        <v>15</v>
      </c>
      <c r="G1" s="33"/>
      <c r="H1" s="33"/>
      <c r="I1" s="33"/>
      <c r="J1" s="1"/>
    </row>
    <row r="2" spans="1:10" ht="18.75" x14ac:dyDescent="0.25">
      <c r="A2" s="32" t="s">
        <v>13</v>
      </c>
      <c r="B2" s="31"/>
      <c r="C2" s="31"/>
      <c r="D2" s="57"/>
      <c r="E2" s="30"/>
      <c r="F2" s="30"/>
      <c r="G2" s="30"/>
      <c r="H2" s="30"/>
      <c r="I2" s="30"/>
      <c r="J2" s="1"/>
    </row>
    <row r="3" spans="1:10" x14ac:dyDescent="0.25">
      <c r="A3" s="29"/>
      <c r="B3" s="29" t="s">
        <v>12</v>
      </c>
      <c r="C3" s="28"/>
      <c r="D3" s="27"/>
      <c r="E3" s="26"/>
      <c r="F3" s="26"/>
      <c r="G3" s="26"/>
      <c r="H3" s="26"/>
      <c r="I3" s="26"/>
      <c r="J3" s="1"/>
    </row>
    <row r="4" spans="1:10" ht="60" x14ac:dyDescent="0.25">
      <c r="A4" s="25"/>
      <c r="B4" s="24">
        <v>2024</v>
      </c>
      <c r="C4" s="23" t="s">
        <v>11</v>
      </c>
      <c r="D4" s="22" t="s">
        <v>10</v>
      </c>
      <c r="E4" s="21" t="s">
        <v>9</v>
      </c>
      <c r="F4" s="21" t="s">
        <v>8</v>
      </c>
      <c r="G4" s="21" t="s">
        <v>7</v>
      </c>
      <c r="H4" s="21" t="s">
        <v>6</v>
      </c>
      <c r="I4" s="21" t="s">
        <v>5</v>
      </c>
      <c r="J4" s="1"/>
    </row>
    <row r="5" spans="1:10" x14ac:dyDescent="0.25">
      <c r="A5" s="55">
        <v>2024</v>
      </c>
      <c r="B5" s="10" t="s">
        <v>4</v>
      </c>
      <c r="C5" s="6">
        <f t="shared" ref="C5:C16" si="0">SUM(E5:I5)</f>
        <v>1228833.72</v>
      </c>
      <c r="D5" s="12"/>
      <c r="E5" s="7">
        <v>1228833.72</v>
      </c>
      <c r="F5" s="17"/>
      <c r="G5" s="17"/>
      <c r="H5" s="17"/>
      <c r="I5" s="6"/>
      <c r="J5" s="1"/>
    </row>
    <row r="6" spans="1:10" x14ac:dyDescent="0.25">
      <c r="A6" s="55"/>
      <c r="B6" s="10" t="s">
        <v>3</v>
      </c>
      <c r="C6" s="6">
        <f t="shared" si="0"/>
        <v>3685141.85</v>
      </c>
      <c r="D6" s="12"/>
      <c r="E6" s="7">
        <v>1267154.1400000001</v>
      </c>
      <c r="F6" s="20">
        <v>693301</v>
      </c>
      <c r="G6" s="7">
        <v>45895.74</v>
      </c>
      <c r="H6" s="20">
        <v>273726.93000000005</v>
      </c>
      <c r="I6" s="16">
        <v>1405064.04</v>
      </c>
      <c r="J6" s="1"/>
    </row>
    <row r="7" spans="1:10" x14ac:dyDescent="0.25">
      <c r="A7" s="55"/>
      <c r="B7" s="10" t="s">
        <v>2</v>
      </c>
      <c r="C7" s="6">
        <f t="shared" si="0"/>
        <v>5662316.0199999996</v>
      </c>
      <c r="D7" s="12"/>
      <c r="E7" s="19">
        <v>1370668.94</v>
      </c>
      <c r="F7" s="18">
        <v>2680066.8499999996</v>
      </c>
      <c r="G7" s="18">
        <v>16075.33</v>
      </c>
      <c r="H7" s="19">
        <v>363274.66</v>
      </c>
      <c r="I7" s="18">
        <v>1232230.24</v>
      </c>
      <c r="J7" s="1"/>
    </row>
    <row r="8" spans="1:10" x14ac:dyDescent="0.25">
      <c r="A8" s="55"/>
      <c r="B8" s="10" t="s">
        <v>1</v>
      </c>
      <c r="C8" s="6">
        <f t="shared" si="0"/>
        <v>4248751.1800000006</v>
      </c>
      <c r="D8" s="12"/>
      <c r="E8" s="7">
        <v>1245132.18</v>
      </c>
      <c r="F8" s="17">
        <v>1817166.06</v>
      </c>
      <c r="G8" s="17">
        <v>23041.39</v>
      </c>
      <c r="H8" s="17">
        <v>289975.09999999998</v>
      </c>
      <c r="I8" s="16">
        <v>873436.45</v>
      </c>
      <c r="J8" s="1"/>
    </row>
    <row r="9" spans="1:10" x14ac:dyDescent="0.25">
      <c r="A9" s="55"/>
      <c r="B9" s="10"/>
      <c r="C9" s="6">
        <f t="shared" si="0"/>
        <v>0</v>
      </c>
      <c r="D9" s="12"/>
      <c r="E9" s="14"/>
      <c r="F9" s="14"/>
      <c r="G9" s="14"/>
      <c r="H9" s="14"/>
      <c r="I9" s="7"/>
      <c r="J9" s="1"/>
    </row>
    <row r="10" spans="1:10" x14ac:dyDescent="0.25">
      <c r="A10" s="55"/>
      <c r="B10" s="10"/>
      <c r="C10" s="15">
        <f t="shared" si="0"/>
        <v>0</v>
      </c>
      <c r="D10" s="12"/>
      <c r="E10" s="14"/>
      <c r="F10" s="14"/>
      <c r="G10" s="14"/>
      <c r="H10" s="7"/>
      <c r="I10" s="7"/>
      <c r="J10" s="1"/>
    </row>
    <row r="11" spans="1:10" x14ac:dyDescent="0.25">
      <c r="A11" s="55"/>
      <c r="B11" s="10"/>
      <c r="C11" s="6">
        <f t="shared" si="0"/>
        <v>0</v>
      </c>
      <c r="D11" s="12"/>
      <c r="E11" s="7"/>
      <c r="F11" s="6"/>
      <c r="G11" s="14"/>
      <c r="H11" s="6"/>
      <c r="I11" s="13"/>
      <c r="J11" s="1"/>
    </row>
    <row r="12" spans="1:10" x14ac:dyDescent="0.25">
      <c r="A12" s="55"/>
      <c r="B12" s="10"/>
      <c r="C12" s="6">
        <f t="shared" si="0"/>
        <v>0</v>
      </c>
      <c r="D12" s="12"/>
      <c r="E12" s="7"/>
      <c r="F12" s="6"/>
      <c r="G12" s="6"/>
      <c r="H12" s="6"/>
      <c r="I12" s="13"/>
      <c r="J12" s="1"/>
    </row>
    <row r="13" spans="1:10" x14ac:dyDescent="0.25">
      <c r="A13" s="55"/>
      <c r="B13" s="10"/>
      <c r="C13" s="6">
        <f t="shared" si="0"/>
        <v>0</v>
      </c>
      <c r="D13" s="12"/>
      <c r="E13" s="6"/>
      <c r="F13" s="6"/>
      <c r="G13" s="6"/>
      <c r="H13" s="6"/>
      <c r="I13" s="6"/>
      <c r="J13" s="1"/>
    </row>
    <row r="14" spans="1:10" x14ac:dyDescent="0.25">
      <c r="A14" s="55"/>
      <c r="B14" s="10"/>
      <c r="C14" s="6">
        <f t="shared" si="0"/>
        <v>0</v>
      </c>
      <c r="D14" s="9"/>
      <c r="E14" s="7"/>
      <c r="F14" s="6"/>
      <c r="G14" s="6"/>
      <c r="H14" s="7"/>
      <c r="I14" s="6"/>
      <c r="J14" s="1"/>
    </row>
    <row r="15" spans="1:10" x14ac:dyDescent="0.25">
      <c r="A15" s="55"/>
      <c r="B15" s="10"/>
      <c r="C15" s="6">
        <f t="shared" si="0"/>
        <v>0</v>
      </c>
      <c r="D15" s="9"/>
      <c r="E15" s="11"/>
      <c r="F15" s="6"/>
      <c r="G15" s="7"/>
      <c r="H15" s="6"/>
      <c r="I15" s="6"/>
      <c r="J15" s="1"/>
    </row>
    <row r="16" spans="1:10" ht="15.75" x14ac:dyDescent="0.25">
      <c r="A16" s="55"/>
      <c r="B16" s="10"/>
      <c r="C16" s="6">
        <f t="shared" si="0"/>
        <v>0</v>
      </c>
      <c r="D16" s="9"/>
      <c r="E16" s="8"/>
      <c r="F16" s="6"/>
      <c r="G16" s="6"/>
      <c r="H16" s="7"/>
      <c r="I16" s="6"/>
      <c r="J16" s="1"/>
    </row>
    <row r="17" spans="1:10" x14ac:dyDescent="0.25">
      <c r="A17" s="55"/>
      <c r="B17" s="5" t="s">
        <v>0</v>
      </c>
      <c r="C17" s="4">
        <f>SUM(C5:C16)</f>
        <v>14825042.77</v>
      </c>
      <c r="D17" s="3"/>
      <c r="E17" s="2">
        <f>SUM(E5:E16)</f>
        <v>5111788.9800000004</v>
      </c>
      <c r="F17" s="2">
        <f>SUM(F5:F16)</f>
        <v>5190533.91</v>
      </c>
      <c r="G17" s="2">
        <f>SUM(G5:G16)</f>
        <v>85012.459999999992</v>
      </c>
      <c r="H17" s="2">
        <f>SUM(H5:H16)</f>
        <v>926976.69000000006</v>
      </c>
      <c r="I17" s="2">
        <f>SUM(I5:I16)</f>
        <v>3510730.7300000004</v>
      </c>
      <c r="J17" s="1"/>
    </row>
  </sheetData>
  <mergeCells count="2">
    <mergeCell ref="A5:A17"/>
    <mergeCell ref="D1:D2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228600</xdr:colOff>
                    <xdr:row>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228600</xdr:colOff>
                    <xdr:row>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228600</xdr:colOff>
                    <xdr:row>1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EC43-4B50-4889-99BF-27D021B78312}">
  <dimension ref="A1:N18"/>
  <sheetViews>
    <sheetView tabSelected="1" workbookViewId="0">
      <selection activeCell="N3" sqref="A3:N3"/>
    </sheetView>
  </sheetViews>
  <sheetFormatPr defaultRowHeight="15" x14ac:dyDescent="0.25"/>
  <cols>
    <col min="2" max="2" width="13.85546875" customWidth="1"/>
    <col min="3" max="3" width="11.5703125" bestFit="1" customWidth="1"/>
    <col min="4" max="4" width="13.42578125" customWidth="1"/>
    <col min="5" max="5" width="17.5703125" customWidth="1"/>
    <col min="6" max="6" width="13.28515625" bestFit="1" customWidth="1"/>
    <col min="7" max="7" width="10.5703125" bestFit="1" customWidth="1"/>
    <col min="8" max="10" width="11.5703125" bestFit="1" customWidth="1"/>
    <col min="11" max="11" width="9.5703125" bestFit="1" customWidth="1"/>
    <col min="12" max="12" width="11.5703125" bestFit="1" customWidth="1"/>
    <col min="13" max="13" width="10.5703125" bestFit="1" customWidth="1"/>
    <col min="14" max="14" width="13.28515625" bestFit="1" customWidth="1"/>
  </cols>
  <sheetData>
    <row r="1" spans="1:14" ht="21" x14ac:dyDescent="0.3">
      <c r="A1" s="37" t="s">
        <v>16</v>
      </c>
      <c r="B1" s="37"/>
      <c r="C1" s="38"/>
      <c r="D1" s="39"/>
      <c r="E1" s="34" t="s">
        <v>17</v>
      </c>
      <c r="F1" s="39"/>
      <c r="G1" s="38"/>
      <c r="H1" s="38"/>
      <c r="I1" s="38"/>
      <c r="J1" s="38"/>
      <c r="K1" s="38"/>
      <c r="L1" s="38"/>
      <c r="M1" s="38"/>
      <c r="N1" s="38"/>
    </row>
    <row r="2" spans="1:14" x14ac:dyDescent="0.25">
      <c r="A2" s="40" t="s">
        <v>18</v>
      </c>
      <c r="B2" s="38"/>
      <c r="C2" s="38"/>
      <c r="D2" s="38"/>
      <c r="E2" s="39"/>
      <c r="F2" s="39"/>
      <c r="G2" s="38"/>
      <c r="H2" s="38"/>
      <c r="I2" s="38"/>
      <c r="J2" s="38"/>
      <c r="K2" s="38"/>
      <c r="L2" s="38"/>
      <c r="M2" s="38"/>
      <c r="N2" s="38"/>
    </row>
    <row r="3" spans="1:14" ht="162" x14ac:dyDescent="0.25">
      <c r="A3" s="50" t="s">
        <v>19</v>
      </c>
      <c r="B3" s="50" t="s">
        <v>20</v>
      </c>
      <c r="C3" s="51" t="s">
        <v>21</v>
      </c>
      <c r="D3" s="52" t="s">
        <v>22</v>
      </c>
      <c r="E3" s="52" t="s">
        <v>23</v>
      </c>
      <c r="F3" s="52" t="s">
        <v>24</v>
      </c>
      <c r="G3" s="52" t="s">
        <v>25</v>
      </c>
      <c r="H3" s="52" t="s">
        <v>26</v>
      </c>
      <c r="I3" s="53" t="s">
        <v>27</v>
      </c>
      <c r="J3" s="52" t="s">
        <v>28</v>
      </c>
      <c r="K3" s="52" t="s">
        <v>29</v>
      </c>
      <c r="L3" s="54" t="s">
        <v>30</v>
      </c>
      <c r="M3" s="54" t="s">
        <v>31</v>
      </c>
      <c r="N3" s="54" t="s">
        <v>32</v>
      </c>
    </row>
    <row r="4" spans="1:14" ht="18" x14ac:dyDescent="0.25">
      <c r="A4" s="41"/>
      <c r="B4" s="41"/>
      <c r="C4" s="43"/>
      <c r="D4" s="43"/>
      <c r="E4" s="43"/>
      <c r="F4" s="43"/>
      <c r="G4" s="43"/>
      <c r="H4" s="43"/>
      <c r="I4" s="44"/>
      <c r="J4" s="43"/>
      <c r="K4" s="43"/>
      <c r="L4" s="42"/>
      <c r="M4" s="42"/>
      <c r="N4" s="42"/>
    </row>
    <row r="5" spans="1:14" x14ac:dyDescent="0.25">
      <c r="A5" s="45"/>
      <c r="B5" s="46" t="s">
        <v>33</v>
      </c>
      <c r="C5" s="18">
        <v>66478.149999999994</v>
      </c>
      <c r="D5" s="47"/>
      <c r="E5" s="47">
        <v>110105</v>
      </c>
      <c r="F5" s="47">
        <v>289500.46000000002</v>
      </c>
      <c r="G5" s="18">
        <v>2300</v>
      </c>
      <c r="H5" s="18">
        <v>19779.5</v>
      </c>
      <c r="I5" s="18">
        <v>19724.55</v>
      </c>
      <c r="J5" s="18">
        <v>47099.86</v>
      </c>
      <c r="K5" s="18">
        <v>300</v>
      </c>
      <c r="L5" s="18">
        <v>23157.08</v>
      </c>
      <c r="M5" s="18"/>
      <c r="N5" s="18">
        <f>C5+D5+E5+F5+G5+H5+I5+J5+K5+L5+M5</f>
        <v>578444.6</v>
      </c>
    </row>
    <row r="6" spans="1:14" x14ac:dyDescent="0.25">
      <c r="A6" s="45"/>
      <c r="B6" s="46" t="s">
        <v>34</v>
      </c>
      <c r="C6" s="18">
        <v>75470.97</v>
      </c>
      <c r="D6" s="47"/>
      <c r="E6" s="47">
        <v>235855</v>
      </c>
      <c r="F6" s="47">
        <v>273911.84999999998</v>
      </c>
      <c r="G6" s="18">
        <v>2870</v>
      </c>
      <c r="H6" s="18">
        <v>24755</v>
      </c>
      <c r="I6" s="18">
        <v>28522.39</v>
      </c>
      <c r="J6" s="18">
        <v>59801.21</v>
      </c>
      <c r="K6" s="18">
        <v>2640</v>
      </c>
      <c r="L6" s="18">
        <v>8851.5</v>
      </c>
      <c r="M6" s="18">
        <v>13572.24</v>
      </c>
      <c r="N6" s="18">
        <f>C6+D6+E6+F6+G6+H6+I6+J6+K6+L6+M6</f>
        <v>726250.15999999992</v>
      </c>
    </row>
    <row r="7" spans="1:14" x14ac:dyDescent="0.25">
      <c r="A7" s="45"/>
      <c r="B7" s="46" t="s">
        <v>35</v>
      </c>
      <c r="C7" s="18">
        <v>86999.5</v>
      </c>
      <c r="D7" s="47"/>
      <c r="E7" s="47">
        <v>252995</v>
      </c>
      <c r="F7" s="47">
        <v>335278.24</v>
      </c>
      <c r="G7" s="18">
        <v>2855</v>
      </c>
      <c r="H7" s="18">
        <v>28574</v>
      </c>
      <c r="I7" s="18">
        <v>33394.559999999998</v>
      </c>
      <c r="J7" s="18">
        <v>55046.34</v>
      </c>
      <c r="K7" s="18">
        <v>2030</v>
      </c>
      <c r="L7" s="18">
        <v>3840</v>
      </c>
      <c r="M7" s="18">
        <v>2067.63</v>
      </c>
      <c r="N7" s="18">
        <f>C7+D7+E7+F7+G7+H7+I7+J7+K7+L7+M7</f>
        <v>803080.27</v>
      </c>
    </row>
    <row r="8" spans="1:14" x14ac:dyDescent="0.25">
      <c r="A8" s="45"/>
      <c r="B8" s="45" t="s">
        <v>36</v>
      </c>
      <c r="C8" s="18">
        <v>49596.45</v>
      </c>
      <c r="D8" s="47"/>
      <c r="E8" s="47">
        <v>181965</v>
      </c>
      <c r="F8" s="47">
        <v>252180.59</v>
      </c>
      <c r="G8" s="18">
        <v>2910</v>
      </c>
      <c r="H8" s="18">
        <v>28193</v>
      </c>
      <c r="I8" s="18">
        <v>24584.89</v>
      </c>
      <c r="J8" s="18">
        <v>63953.82</v>
      </c>
      <c r="K8" s="18">
        <v>2545</v>
      </c>
      <c r="L8" s="18">
        <v>173951.58</v>
      </c>
      <c r="M8" s="18">
        <v>15639.37</v>
      </c>
      <c r="N8" s="18">
        <f>C8+D8+E8+F8+G8+H8+I8+J8+K8+L8+M8</f>
        <v>795519.7</v>
      </c>
    </row>
    <row r="9" spans="1:14" x14ac:dyDescent="0.25">
      <c r="A9" s="45"/>
      <c r="B9" s="45"/>
      <c r="C9" s="18"/>
      <c r="D9" s="47"/>
      <c r="E9" s="47"/>
      <c r="F9" s="47"/>
      <c r="G9" s="18"/>
      <c r="H9" s="18"/>
      <c r="I9" s="18"/>
      <c r="J9" s="18"/>
      <c r="K9" s="18"/>
      <c r="L9" s="18"/>
      <c r="M9" s="18"/>
      <c r="N9" s="18"/>
    </row>
    <row r="10" spans="1:14" x14ac:dyDescent="0.25">
      <c r="A10" s="45"/>
      <c r="B10" s="45"/>
      <c r="C10" s="18"/>
      <c r="D10" s="47"/>
      <c r="E10" s="47"/>
      <c r="F10" s="47"/>
      <c r="G10" s="18"/>
      <c r="H10" s="18"/>
      <c r="I10" s="18"/>
      <c r="J10" s="18"/>
      <c r="K10" s="18"/>
      <c r="L10" s="18"/>
      <c r="M10" s="18"/>
      <c r="N10" s="18"/>
    </row>
    <row r="11" spans="1:14" x14ac:dyDescent="0.25">
      <c r="A11" s="45"/>
      <c r="B11" s="45"/>
      <c r="C11" s="18"/>
      <c r="D11" s="47"/>
      <c r="E11" s="47"/>
      <c r="F11" s="47"/>
      <c r="G11" s="18"/>
      <c r="H11" s="18"/>
      <c r="I11" s="18"/>
      <c r="J11" s="18"/>
      <c r="K11" s="18"/>
      <c r="L11" s="18"/>
      <c r="M11" s="18"/>
      <c r="N11" s="18"/>
    </row>
    <row r="12" spans="1:14" x14ac:dyDescent="0.25">
      <c r="A12" s="45"/>
      <c r="B12" s="45"/>
      <c r="C12" s="18"/>
      <c r="D12" s="47"/>
      <c r="E12" s="47"/>
      <c r="F12" s="47"/>
      <c r="G12" s="18"/>
      <c r="H12" s="18"/>
      <c r="I12" s="18"/>
      <c r="J12" s="18"/>
      <c r="K12" s="18"/>
      <c r="L12" s="18"/>
      <c r="M12" s="18"/>
      <c r="N12" s="18"/>
    </row>
    <row r="13" spans="1:14" x14ac:dyDescent="0.25">
      <c r="A13" s="45"/>
      <c r="B13" s="45"/>
      <c r="C13" s="18"/>
      <c r="D13" s="47"/>
      <c r="E13" s="47"/>
      <c r="F13" s="47"/>
      <c r="G13" s="18"/>
      <c r="H13" s="18"/>
      <c r="I13" s="18"/>
      <c r="J13" s="18"/>
      <c r="K13" s="18"/>
      <c r="L13" s="18"/>
      <c r="M13" s="18"/>
      <c r="N13" s="18">
        <f>C13+D13+E13+F13+G13+H13+I13+J13</f>
        <v>0</v>
      </c>
    </row>
    <row r="14" spans="1:14" x14ac:dyDescent="0.25">
      <c r="A14" s="45"/>
      <c r="B14" s="45"/>
      <c r="C14" s="18"/>
      <c r="D14" s="47"/>
      <c r="E14" s="47"/>
      <c r="F14" s="47"/>
      <c r="G14" s="18"/>
      <c r="H14" s="18"/>
      <c r="I14" s="18"/>
      <c r="J14" s="18"/>
      <c r="K14" s="18"/>
      <c r="L14" s="18"/>
      <c r="M14" s="18"/>
      <c r="N14" s="18">
        <f>C14+D14+E14+F14+G14+H14+I14+J14+L14+M14</f>
        <v>0</v>
      </c>
    </row>
    <row r="15" spans="1:14" x14ac:dyDescent="0.25">
      <c r="A15" s="45"/>
      <c r="B15" s="45"/>
      <c r="C15" s="18"/>
      <c r="D15" s="47"/>
      <c r="E15" s="47"/>
      <c r="F15" s="47"/>
      <c r="G15" s="18"/>
      <c r="H15" s="18"/>
      <c r="I15" s="18"/>
      <c r="J15" s="18"/>
      <c r="K15" s="18"/>
      <c r="L15" s="18"/>
      <c r="M15" s="18"/>
      <c r="N15" s="18">
        <f>C15+D15+E15+F15+G15+H15+I15+J15+L15+M15</f>
        <v>0</v>
      </c>
    </row>
    <row r="16" spans="1:14" x14ac:dyDescent="0.25">
      <c r="A16" s="45"/>
      <c r="B16" s="45"/>
      <c r="C16" s="18"/>
      <c r="D16" s="47"/>
      <c r="E16" s="47"/>
      <c r="F16" s="47"/>
      <c r="G16" s="18"/>
      <c r="H16" s="18"/>
      <c r="I16" s="18"/>
      <c r="J16" s="18"/>
      <c r="K16" s="18"/>
      <c r="L16" s="18"/>
      <c r="M16" s="18"/>
      <c r="N16" s="18">
        <v>0</v>
      </c>
    </row>
    <row r="17" spans="1:14" x14ac:dyDescent="0.25">
      <c r="A17" s="45"/>
      <c r="B17" s="48" t="s">
        <v>37</v>
      </c>
      <c r="C17" s="49">
        <f>C5+C6+C7+C8+C9+C10+C11+C12+C13+C14+C15+C16</f>
        <v>278545.07</v>
      </c>
      <c r="D17" s="49">
        <f t="shared" ref="D17:N17" si="0">D5+D6+D7+D8+D9+D10+D11+D12+D13+D14+D15+D16</f>
        <v>0</v>
      </c>
      <c r="E17" s="49">
        <f t="shared" si="0"/>
        <v>780920</v>
      </c>
      <c r="F17" s="49">
        <f t="shared" si="0"/>
        <v>1150871.1400000001</v>
      </c>
      <c r="G17" s="49">
        <f t="shared" si="0"/>
        <v>10935</v>
      </c>
      <c r="H17" s="49">
        <f t="shared" si="0"/>
        <v>101301.5</v>
      </c>
      <c r="I17" s="49">
        <f t="shared" si="0"/>
        <v>106226.39</v>
      </c>
      <c r="J17" s="49">
        <f t="shared" si="0"/>
        <v>225901.23</v>
      </c>
      <c r="K17" s="49">
        <f t="shared" si="0"/>
        <v>7515</v>
      </c>
      <c r="L17" s="49">
        <f t="shared" si="0"/>
        <v>209800.15999999997</v>
      </c>
      <c r="M17" s="49">
        <f t="shared" si="0"/>
        <v>31279.239999999998</v>
      </c>
      <c r="N17" s="49">
        <f t="shared" si="0"/>
        <v>2903294.7299999995</v>
      </c>
    </row>
    <row r="18" spans="1:14" x14ac:dyDescent="0.25">
      <c r="A18" s="38"/>
      <c r="B18" s="38"/>
      <c r="C18" s="38"/>
      <c r="D18" s="39"/>
      <c r="E18" s="39"/>
      <c r="F18" s="39"/>
      <c r="G18" s="38"/>
      <c r="H18" s="38"/>
      <c r="I18" s="38"/>
      <c r="J18" s="38"/>
      <c r="K18" s="38"/>
      <c r="L18" s="38"/>
      <c r="M18" s="38"/>
      <c r="N18" s="38"/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Pagesat</vt:lpstr>
      <vt:lpstr>Pranimet</vt:lpstr>
    </vt:vector>
  </TitlesOfParts>
  <Company>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Gerguri</dc:creator>
  <cp:lastModifiedBy>Pranvera S. Berisha</cp:lastModifiedBy>
  <dcterms:created xsi:type="dcterms:W3CDTF">2024-05-14T12:43:14Z</dcterms:created>
  <dcterms:modified xsi:type="dcterms:W3CDTF">2025-04-08T13:38:16Z</dcterms:modified>
</cp:coreProperties>
</file>