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ED7A10C9-AD61-4E65-8C9D-D49C75FF117E}" xr6:coauthVersionLast="47" xr6:coauthVersionMax="47" xr10:uidLastSave="{00000000-0000-0000-0000-000000000000}"/>
  <bookViews>
    <workbookView xWindow="-120" yWindow="-120" windowWidth="29040" windowHeight="15720" activeTab="1" xr2:uid="{0BB2CEF5-F2A2-4DA8-A258-BCC5BF12E556}"/>
  </bookViews>
  <sheets>
    <sheet name="Pagesat" sheetId="1" r:id="rId1"/>
    <sheet name="Pranimet" sheetId="2" r:id="rId2"/>
  </sheets>
  <externalReferences>
    <externalReference r:id="rId3"/>
    <externalReference r:id="rId4"/>
    <externalReference r:id="rId5"/>
    <externalReference r:id="rId6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" l="1"/>
  <c r="M17" i="2"/>
  <c r="L17" i="2"/>
  <c r="K17" i="2"/>
  <c r="J17" i="2"/>
  <c r="I17" i="2"/>
  <c r="H17" i="2"/>
  <c r="G17" i="2"/>
  <c r="F17" i="2"/>
  <c r="E17" i="2"/>
  <c r="D17" i="2"/>
  <c r="C17" i="2"/>
  <c r="N15" i="2"/>
  <c r="N14" i="2"/>
  <c r="N13" i="2"/>
  <c r="N9" i="2"/>
  <c r="N8" i="2"/>
  <c r="N7" i="2"/>
  <c r="N6" i="2"/>
  <c r="N5" i="2"/>
  <c r="C14" i="1" l="1"/>
  <c r="A1" i="1"/>
  <c r="C5" i="1"/>
  <c r="C6" i="1"/>
  <c r="C7" i="1"/>
  <c r="C8" i="1"/>
  <c r="C9" i="1"/>
  <c r="C10" i="1"/>
  <c r="C11" i="1"/>
  <c r="C12" i="1"/>
  <c r="C13" i="1"/>
  <c r="C15" i="1"/>
  <c r="C16" i="1"/>
  <c r="E17" i="1"/>
  <c r="F17" i="1"/>
  <c r="G17" i="1"/>
  <c r="H17" i="1"/>
  <c r="I17" i="1"/>
  <c r="C17" i="1" l="1"/>
</calcChain>
</file>

<file path=xl/sharedStrings.xml><?xml version="1.0" encoding="utf-8"?>
<sst xmlns="http://schemas.openxmlformats.org/spreadsheetml/2006/main" count="41" uniqueCount="41">
  <si>
    <t>Gjithsejt</t>
  </si>
  <si>
    <t>Prill</t>
  </si>
  <si>
    <t>Mars</t>
  </si>
  <si>
    <t>Shkurt</t>
  </si>
  <si>
    <t>Janar</t>
  </si>
  <si>
    <t>Shpenzime Kapitale</t>
  </si>
  <si>
    <t>Subvencione dhe Transfere</t>
  </si>
  <si>
    <t>Shpenzime komunale</t>
  </si>
  <si>
    <t>Mallra dhe shërbime</t>
  </si>
  <si>
    <t>Paga</t>
  </si>
  <si>
    <t>Shpenzimet</t>
  </si>
  <si>
    <t>Gjithsejt Pagesat</t>
  </si>
  <si>
    <t>Periudha</t>
  </si>
  <si>
    <t>Vlerat janë në Euro</t>
  </si>
  <si>
    <t xml:space="preserve">Pagesat </t>
  </si>
  <si>
    <t>Zgjedhni gjuhën: Izaberite jezik:     Select language:</t>
  </si>
  <si>
    <t>Maj</t>
  </si>
  <si>
    <t>Janar-Maj 2024</t>
  </si>
  <si>
    <t>Tabela 2: Pranimet</t>
  </si>
  <si>
    <t>Pranimet  Janar-Maj</t>
  </si>
  <si>
    <t>Vlerat janë në Euro.</t>
  </si>
  <si>
    <t>Viti</t>
  </si>
  <si>
    <t>Viti / Muaji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</si>
  <si>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</si>
  <si>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</si>
  <si>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</si>
  <si>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</si>
  <si>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</si>
  <si>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</si>
  <si>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</si>
  <si>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</si>
  <si>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</si>
  <si>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</si>
  <si>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</si>
  <si>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</si>
  <si>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2024 Janar</t>
  </si>
  <si>
    <t>2024-Shkurt</t>
  </si>
  <si>
    <t>2024-Mars</t>
  </si>
  <si>
    <t>2024-Prill</t>
  </si>
  <si>
    <t>2024- Maj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</si>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</sst>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Book Antiqua"/>
      <family val="1"/>
    </font>
    <font>
      <b/>
      <sz val="14"/>
      <name val="Book Antiqua"/>
      <family val="1"/>
    </font>
    <font>
      <sz val="14"/>
      <name val="Arial"/>
      <family val="2"/>
    </font>
    <font>
      <b/>
      <u/>
      <sz val="14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Protection="1">
      <protection hidden="1"/>
    </xf>
    <xf numFmtId="43" fontId="0" fillId="0" borderId="1" xfId="1" applyFont="1" applyBorder="1" applyProtection="1">
      <protection hidden="1"/>
    </xf>
    <xf numFmtId="43" fontId="0" fillId="0" borderId="1" xfId="1" applyFont="1" applyBorder="1"/>
    <xf numFmtId="43" fontId="4" fillId="0" borderId="1" xfId="1" applyFont="1" applyBorder="1" applyAlignment="1" applyProtection="1">
      <alignment horizontal="left"/>
      <protection hidden="1"/>
    </xf>
    <xf numFmtId="164" fontId="0" fillId="0" borderId="1" xfId="1" applyNumberFormat="1" applyFont="1" applyBorder="1" applyProtection="1">
      <protection hidden="1"/>
    </xf>
    <xf numFmtId="0" fontId="0" fillId="0" borderId="1" xfId="0" applyBorder="1" applyProtection="1">
      <protection hidden="1"/>
    </xf>
    <xf numFmtId="43" fontId="0" fillId="0" borderId="1" xfId="1" applyFont="1" applyFill="1" applyBorder="1" applyProtection="1">
      <protection hidden="1"/>
    </xf>
    <xf numFmtId="3" fontId="0" fillId="0" borderId="1" xfId="1" applyNumberFormat="1" applyFont="1" applyBorder="1" applyProtection="1">
      <protection hidden="1"/>
    </xf>
    <xf numFmtId="43" fontId="0" fillId="0" borderId="1" xfId="1" applyFont="1" applyBorder="1" applyAlignment="1" applyProtection="1">
      <protection hidden="1"/>
    </xf>
    <xf numFmtId="43" fontId="0" fillId="3" borderId="1" xfId="1" applyFont="1" applyFill="1" applyBorder="1" applyProtection="1">
      <protection hidden="1"/>
    </xf>
    <xf numFmtId="43" fontId="3" fillId="0" borderId="1" xfId="1" applyFont="1" applyBorder="1" applyAlignment="1" applyProtection="1">
      <protection hidden="1"/>
    </xf>
    <xf numFmtId="43" fontId="0" fillId="3" borderId="1" xfId="1" applyFont="1" applyFill="1" applyBorder="1"/>
    <xf numFmtId="43" fontId="3" fillId="3" borderId="1" xfId="1" applyFont="1" applyFill="1" applyBorder="1" applyAlignment="1" applyProtection="1">
      <protection hidden="1"/>
    </xf>
    <xf numFmtId="43" fontId="3" fillId="0" borderId="1" xfId="1" applyFont="1" applyFill="1" applyBorder="1" applyAlignment="1" applyProtection="1">
      <protection hidden="1"/>
    </xf>
    <xf numFmtId="43" fontId="2" fillId="2" borderId="1" xfId="1" applyFont="1" applyFill="1" applyBorder="1" applyAlignment="1" applyProtection="1">
      <alignment horizontal="center" wrapText="1"/>
      <protection hidden="1"/>
    </xf>
    <xf numFmtId="164" fontId="2" fillId="2" borderId="1" xfId="1" applyNumberFormat="1" applyFont="1" applyFill="1" applyBorder="1" applyAlignment="1" applyProtection="1">
      <alignment horizontal="center" wrapText="1"/>
      <protection hidden="1"/>
    </xf>
    <xf numFmtId="43" fontId="2" fillId="2" borderId="1" xfId="1" applyFont="1" applyFill="1" applyBorder="1" applyAlignment="1" applyProtection="1">
      <alignment wrapText="1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Protection="1"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164" fontId="2" fillId="3" borderId="1" xfId="1" applyNumberFormat="1" applyFont="1" applyFill="1" applyBorder="1" applyAlignment="1" applyProtection="1">
      <alignment horizontal="center" wrapText="1"/>
      <protection hidden="1"/>
    </xf>
    <xf numFmtId="0" fontId="2" fillId="3" borderId="3" xfId="0" applyFont="1" applyFill="1" applyBorder="1" applyAlignment="1" applyProtection="1">
      <alignment horizontal="center"/>
      <protection hidden="1"/>
    </xf>
    <xf numFmtId="0" fontId="0" fillId="3" borderId="4" xfId="0" applyFill="1" applyBorder="1" applyProtection="1">
      <protection hidden="1"/>
    </xf>
    <xf numFmtId="0" fontId="0" fillId="0" borderId="3" xfId="0" applyBorder="1"/>
    <xf numFmtId="0" fontId="0" fillId="0" borderId="5" xfId="0" applyBorder="1"/>
    <xf numFmtId="43" fontId="0" fillId="3" borderId="5" xfId="1" applyFont="1" applyFill="1" applyBorder="1"/>
    <xf numFmtId="43" fontId="0" fillId="0" borderId="2" xfId="0" applyNumberFormat="1" applyBorder="1"/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165" fontId="12" fillId="3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/>
    <xf numFmtId="43" fontId="0" fillId="3" borderId="1" xfId="1" applyFont="1" applyFill="1" applyBorder="1" applyAlignment="1">
      <alignment horizontal="center"/>
    </xf>
    <xf numFmtId="0" fontId="10" fillId="3" borderId="1" xfId="0" applyFont="1" applyFill="1" applyBorder="1" applyProtection="1">
      <protection hidden="1"/>
    </xf>
    <xf numFmtId="0" fontId="9" fillId="3" borderId="6" xfId="0" applyFont="1" applyFill="1" applyBorder="1" applyAlignment="1" applyProtection="1">
      <alignment horizontal="left" vertical="center"/>
      <protection hidden="1"/>
    </xf>
    <xf numFmtId="0" fontId="4" fillId="3" borderId="7" xfId="0" applyFont="1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13" fillId="3" borderId="7" xfId="0" applyFont="1" applyFill="1" applyBorder="1" applyAlignment="1" applyProtection="1">
      <alignment horizontal="center" vertical="center" wrapText="1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Protection="1">
      <protection hidden="1"/>
    </xf>
    <xf numFmtId="0" fontId="7" fillId="3" borderId="9" xfId="0" applyFont="1" applyFill="1" applyBorder="1" applyAlignment="1" applyProtection="1">
      <alignment horizontal="left" vertical="center"/>
      <protection hidden="1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10" fillId="3" borderId="0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2" fillId="3" borderId="11" xfId="0" applyFont="1" applyFill="1" applyBorder="1" applyAlignment="1" applyProtection="1">
      <alignment horizontal="center"/>
      <protection hidden="1"/>
    </xf>
    <xf numFmtId="0" fontId="2" fillId="3" borderId="12" xfId="0" applyFont="1" applyFill="1" applyBorder="1" applyProtection="1"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43" fontId="2" fillId="2" borderId="12" xfId="1" applyFont="1" applyFill="1" applyBorder="1" applyAlignment="1" applyProtection="1">
      <alignment horizontal="center" wrapText="1"/>
      <protection hidden="1"/>
    </xf>
    <xf numFmtId="43" fontId="0" fillId="0" borderId="12" xfId="1" applyFont="1" applyBorder="1" applyProtection="1">
      <protection hidden="1"/>
    </xf>
    <xf numFmtId="43" fontId="3" fillId="0" borderId="12" xfId="1" applyFont="1" applyBorder="1" applyAlignment="1" applyProtection="1">
      <alignment horizontal="right"/>
      <protection hidden="1"/>
    </xf>
    <xf numFmtId="43" fontId="0" fillId="3" borderId="12" xfId="1" applyFont="1" applyFill="1" applyBorder="1"/>
    <xf numFmtId="43" fontId="0" fillId="0" borderId="12" xfId="1" applyFont="1" applyBorder="1"/>
    <xf numFmtId="43" fontId="0" fillId="0" borderId="12" xfId="1" applyFont="1" applyBorder="1" applyAlignment="1" applyProtection="1">
      <alignment horizontal="right"/>
      <protection hidden="1"/>
    </xf>
    <xf numFmtId="0" fontId="2" fillId="2" borderId="16" xfId="0" applyFont="1" applyFill="1" applyBorder="1" applyProtection="1">
      <protection hidden="1"/>
    </xf>
    <xf numFmtId="43" fontId="2" fillId="2" borderId="16" xfId="1" applyFont="1" applyFill="1" applyBorder="1" applyProtection="1">
      <protection hidden="1"/>
    </xf>
    <xf numFmtId="164" fontId="2" fillId="2" borderId="16" xfId="1" applyNumberFormat="1" applyFont="1" applyFill="1" applyBorder="1" applyAlignment="1" applyProtection="1">
      <alignment horizontal="center"/>
      <protection hidden="1"/>
    </xf>
    <xf numFmtId="43" fontId="2" fillId="2" borderId="16" xfId="1" applyFont="1" applyFill="1" applyBorder="1" applyAlignment="1" applyProtection="1">
      <alignment horizontal="center"/>
      <protection hidden="1"/>
    </xf>
    <xf numFmtId="43" fontId="2" fillId="2" borderId="17" xfId="1" applyFont="1" applyFill="1" applyBorder="1" applyAlignment="1" applyProtection="1">
      <alignment horizontal="center"/>
      <protection hidden="1"/>
    </xf>
    <xf numFmtId="0" fontId="0" fillId="3" borderId="2" xfId="0" applyFill="1" applyBorder="1"/>
    <xf numFmtId="0" fontId="2" fillId="2" borderId="2" xfId="0" applyFont="1" applyFill="1" applyBorder="1"/>
    <xf numFmtId="43" fontId="2" fillId="2" borderId="2" xfId="1" applyFont="1" applyFill="1" applyBorder="1"/>
    <xf numFmtId="0" fontId="9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8" fillId="3" borderId="7" xfId="0" applyFont="1" applyFill="1" applyBorder="1" applyProtection="1">
      <protection hidden="1"/>
    </xf>
    <xf numFmtId="0" fontId="0" fillId="3" borderId="8" xfId="0" applyFill="1" applyBorder="1"/>
    <xf numFmtId="0" fontId="0" fillId="3" borderId="18" xfId="0" applyFill="1" applyBorder="1" applyAlignment="1">
      <alignment vertic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10" xfId="0" applyFill="1" applyBorder="1"/>
    <xf numFmtId="0" fontId="10" fillId="4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43" fontId="0" fillId="3" borderId="16" xfId="1" applyFont="1" applyFill="1" applyBorder="1"/>
    <xf numFmtId="43" fontId="0" fillId="3" borderId="16" xfId="1" applyFont="1" applyFill="1" applyBorder="1" applyAlignment="1">
      <alignment horizontal="center"/>
    </xf>
    <xf numFmtId="43" fontId="0" fillId="3" borderId="17" xfId="1" applyFont="1" applyFill="1" applyBorder="1"/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2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4]L!$A$1" fmlaRange="[4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9525</xdr:colOff>
          <xdr:row>1</xdr:row>
          <xdr:rowOff>85725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9525</xdr:colOff>
          <xdr:row>1</xdr:row>
          <xdr:rowOff>85725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9525</xdr:colOff>
          <xdr:row>1</xdr:row>
          <xdr:rowOff>85725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Raporti%20per%20Web%20faqe-%20Fitneti/Copy%20of%2003.Raporti%20mujor%20i%20Pranimeve%20dhe%20Pagesave%20Prill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lulzim%20ismajli/Raporti%20mujor%20i%20Pranimeve%20%20p&#235;r%20muajin%20Maj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  <sheetName val="PAGESAT"/>
    </sheetNames>
    <sheetDataSet>
      <sheetData sheetId="0"/>
      <sheetData sheetId="1">
        <row r="1">
          <cell r="A1">
            <v>1</v>
          </cell>
        </row>
        <row r="2">
          <cell r="G2" t="str">
            <v>Tabela 1: Pagesat</v>
          </cell>
        </row>
        <row r="11">
          <cell r="G11" t="str">
            <v>Tabela 1: Plaćanja</v>
          </cell>
        </row>
        <row r="21">
          <cell r="G21" t="str">
            <v>Table 1: Payments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F3D2-9C65-45F4-9908-CF7B5A56C733}">
  <sheetPr>
    <tabColor rgb="FFC00000"/>
  </sheetPr>
  <dimension ref="A1:K17"/>
  <sheetViews>
    <sheetView workbookViewId="0">
      <selection sqref="A1:I17"/>
    </sheetView>
  </sheetViews>
  <sheetFormatPr defaultRowHeight="15" x14ac:dyDescent="0.25"/>
  <cols>
    <col min="2" max="2" width="9" bestFit="1" customWidth="1"/>
    <col min="3" max="3" width="14.28515625" bestFit="1" customWidth="1"/>
    <col min="4" max="4" width="35.28515625" bestFit="1" customWidth="1"/>
    <col min="5" max="5" width="16.5703125" customWidth="1"/>
    <col min="6" max="6" width="15.42578125" customWidth="1"/>
    <col min="7" max="7" width="11.5703125" bestFit="1" customWidth="1"/>
    <col min="8" max="9" width="13.28515625" bestFit="1" customWidth="1"/>
    <col min="11" max="11" width="14.28515625" bestFit="1" customWidth="1"/>
  </cols>
  <sheetData>
    <row r="1" spans="1:11" ht="21" x14ac:dyDescent="0.25">
      <c r="A1" s="42" t="str">
        <f>IF([1]L!$A$1=1,[1]L!G2,IF([1]L!$A$1=2,[1]L!G11,[1]L!G21))</f>
        <v>Tabela 1: Pagesat</v>
      </c>
      <c r="B1" s="43"/>
      <c r="C1" s="44"/>
      <c r="D1" s="92" t="s">
        <v>15</v>
      </c>
      <c r="E1" s="44"/>
      <c r="F1" s="45" t="s">
        <v>14</v>
      </c>
      <c r="G1" s="46"/>
      <c r="H1" s="44"/>
      <c r="I1" s="47"/>
      <c r="J1" s="1"/>
    </row>
    <row r="2" spans="1:11" ht="37.5" customHeight="1" x14ac:dyDescent="0.25">
      <c r="A2" s="48" t="s">
        <v>13</v>
      </c>
      <c r="B2" s="23"/>
      <c r="C2" s="23"/>
      <c r="D2" s="93"/>
      <c r="E2" s="49"/>
      <c r="F2" s="50" t="s">
        <v>17</v>
      </c>
      <c r="G2" s="51"/>
      <c r="H2" s="49"/>
      <c r="I2" s="52"/>
      <c r="J2" s="1"/>
    </row>
    <row r="3" spans="1:11" ht="18.75" x14ac:dyDescent="0.3">
      <c r="A3" s="53"/>
      <c r="B3" s="22" t="s">
        <v>12</v>
      </c>
      <c r="C3" s="21"/>
      <c r="D3" s="20"/>
      <c r="E3" s="19"/>
      <c r="F3" s="41"/>
      <c r="G3" s="19"/>
      <c r="H3" s="19"/>
      <c r="I3" s="54"/>
      <c r="J3" s="1"/>
    </row>
    <row r="4" spans="1:11" ht="45" x14ac:dyDescent="0.25">
      <c r="A4" s="55"/>
      <c r="B4" s="18">
        <v>2024</v>
      </c>
      <c r="C4" s="17" t="s">
        <v>11</v>
      </c>
      <c r="D4" s="16" t="s">
        <v>10</v>
      </c>
      <c r="E4" s="15" t="s">
        <v>9</v>
      </c>
      <c r="F4" s="15" t="s">
        <v>8</v>
      </c>
      <c r="G4" s="15" t="s">
        <v>7</v>
      </c>
      <c r="H4" s="15" t="s">
        <v>6</v>
      </c>
      <c r="I4" s="56" t="s">
        <v>5</v>
      </c>
      <c r="J4" s="1"/>
    </row>
    <row r="5" spans="1:11" x14ac:dyDescent="0.25">
      <c r="A5" s="90">
        <v>2024</v>
      </c>
      <c r="B5" s="6" t="s">
        <v>4</v>
      </c>
      <c r="C5" s="2">
        <f t="shared" ref="C5:C16" si="0">SUM(E5:I5)</f>
        <v>1228833.72</v>
      </c>
      <c r="D5" s="8"/>
      <c r="E5" s="3">
        <v>1228833.72</v>
      </c>
      <c r="F5" s="11"/>
      <c r="G5" s="11"/>
      <c r="H5" s="11"/>
      <c r="I5" s="57"/>
      <c r="J5" s="1"/>
      <c r="K5" s="24"/>
    </row>
    <row r="6" spans="1:11" x14ac:dyDescent="0.25">
      <c r="A6" s="90"/>
      <c r="B6" s="6" t="s">
        <v>3</v>
      </c>
      <c r="C6" s="2">
        <f t="shared" si="0"/>
        <v>3685141.85</v>
      </c>
      <c r="D6" s="8"/>
      <c r="E6" s="3">
        <v>1267154.1400000001</v>
      </c>
      <c r="F6" s="14">
        <v>693301</v>
      </c>
      <c r="G6" s="3">
        <v>45895.74</v>
      </c>
      <c r="H6" s="14">
        <v>273726.93000000005</v>
      </c>
      <c r="I6" s="58">
        <v>1405064.04</v>
      </c>
      <c r="J6" s="1"/>
      <c r="K6" s="25"/>
    </row>
    <row r="7" spans="1:11" x14ac:dyDescent="0.25">
      <c r="A7" s="90"/>
      <c r="B7" s="6" t="s">
        <v>2</v>
      </c>
      <c r="C7" s="2">
        <f t="shared" si="0"/>
        <v>5662316.0199999996</v>
      </c>
      <c r="D7" s="8"/>
      <c r="E7" s="13">
        <v>1370668.94</v>
      </c>
      <c r="F7" s="12">
        <v>2680066.8499999996</v>
      </c>
      <c r="G7" s="12">
        <v>16075.33</v>
      </c>
      <c r="H7" s="13">
        <v>363274.66</v>
      </c>
      <c r="I7" s="59">
        <v>1232230.24</v>
      </c>
      <c r="J7" s="1"/>
      <c r="K7" s="26"/>
    </row>
    <row r="8" spans="1:11" x14ac:dyDescent="0.25">
      <c r="A8" s="90"/>
      <c r="B8" s="6" t="s">
        <v>1</v>
      </c>
      <c r="C8" s="2">
        <f t="shared" si="0"/>
        <v>4248751.1800000006</v>
      </c>
      <c r="D8" s="8"/>
      <c r="E8" s="3">
        <v>1245132.18</v>
      </c>
      <c r="F8" s="11">
        <v>1817166.06</v>
      </c>
      <c r="G8" s="11">
        <v>23041.39</v>
      </c>
      <c r="H8" s="11">
        <v>289975.09999999998</v>
      </c>
      <c r="I8" s="58">
        <v>873436.45</v>
      </c>
      <c r="J8" s="1"/>
      <c r="K8" s="25"/>
    </row>
    <row r="9" spans="1:11" x14ac:dyDescent="0.25">
      <c r="A9" s="90"/>
      <c r="B9" s="6" t="s">
        <v>16</v>
      </c>
      <c r="C9" s="2">
        <f t="shared" si="0"/>
        <v>6021153.4199999999</v>
      </c>
      <c r="D9" s="8"/>
      <c r="E9" s="9">
        <v>1334083.3400000001</v>
      </c>
      <c r="F9" s="9">
        <v>1922313.09</v>
      </c>
      <c r="G9" s="9">
        <v>22843.77</v>
      </c>
      <c r="H9" s="9">
        <v>304812.53999999998</v>
      </c>
      <c r="I9" s="60">
        <v>2437100.6800000002</v>
      </c>
      <c r="J9" s="1"/>
      <c r="K9" s="27"/>
    </row>
    <row r="10" spans="1:11" x14ac:dyDescent="0.25">
      <c r="A10" s="90"/>
      <c r="B10" s="6"/>
      <c r="C10" s="10">
        <f t="shared" si="0"/>
        <v>0</v>
      </c>
      <c r="D10" s="8"/>
      <c r="E10" s="9"/>
      <c r="F10" s="9"/>
      <c r="G10" s="9"/>
      <c r="H10" s="3"/>
      <c r="I10" s="60"/>
      <c r="J10" s="1"/>
    </row>
    <row r="11" spans="1:11" x14ac:dyDescent="0.25">
      <c r="A11" s="90"/>
      <c r="B11" s="6"/>
      <c r="C11" s="2">
        <f t="shared" si="0"/>
        <v>0</v>
      </c>
      <c r="D11" s="8"/>
      <c r="E11" s="3"/>
      <c r="F11" s="2"/>
      <c r="G11" s="9"/>
      <c r="H11" s="2"/>
      <c r="I11" s="61"/>
      <c r="J11" s="1"/>
    </row>
    <row r="12" spans="1:11" x14ac:dyDescent="0.25">
      <c r="A12" s="90"/>
      <c r="B12" s="6"/>
      <c r="C12" s="2">
        <f t="shared" si="0"/>
        <v>0</v>
      </c>
      <c r="D12" s="8"/>
      <c r="E12" s="3"/>
      <c r="F12" s="2"/>
      <c r="G12" s="2"/>
      <c r="H12" s="2"/>
      <c r="I12" s="61"/>
      <c r="J12" s="1"/>
    </row>
    <row r="13" spans="1:11" x14ac:dyDescent="0.25">
      <c r="A13" s="90"/>
      <c r="B13" s="6"/>
      <c r="C13" s="2">
        <f t="shared" si="0"/>
        <v>0</v>
      </c>
      <c r="D13" s="8"/>
      <c r="E13" s="2"/>
      <c r="F13" s="2"/>
      <c r="G13" s="2"/>
      <c r="H13" s="2"/>
      <c r="I13" s="57"/>
      <c r="J13" s="1"/>
    </row>
    <row r="14" spans="1:11" x14ac:dyDescent="0.25">
      <c r="A14" s="90"/>
      <c r="B14" s="6"/>
      <c r="C14" s="2">
        <f t="shared" si="0"/>
        <v>0</v>
      </c>
      <c r="D14" s="5"/>
      <c r="E14" s="3"/>
      <c r="F14" s="2"/>
      <c r="G14" s="2"/>
      <c r="H14" s="3"/>
      <c r="I14" s="57"/>
      <c r="J14" s="1"/>
    </row>
    <row r="15" spans="1:11" x14ac:dyDescent="0.25">
      <c r="A15" s="90"/>
      <c r="B15" s="6"/>
      <c r="C15" s="2">
        <f t="shared" si="0"/>
        <v>0</v>
      </c>
      <c r="D15" s="5"/>
      <c r="E15" s="7"/>
      <c r="F15" s="2"/>
      <c r="G15" s="3"/>
      <c r="H15" s="2"/>
      <c r="I15" s="57"/>
      <c r="J15" s="1"/>
    </row>
    <row r="16" spans="1:11" ht="15.75" x14ac:dyDescent="0.25">
      <c r="A16" s="90"/>
      <c r="B16" s="6"/>
      <c r="C16" s="2">
        <f t="shared" si="0"/>
        <v>0</v>
      </c>
      <c r="D16" s="5"/>
      <c r="E16" s="4"/>
      <c r="F16" s="2"/>
      <c r="G16" s="2"/>
      <c r="H16" s="3"/>
      <c r="I16" s="57"/>
      <c r="J16" s="1"/>
    </row>
    <row r="17" spans="1:10" ht="15.75" thickBot="1" x14ac:dyDescent="0.3">
      <c r="A17" s="91"/>
      <c r="B17" s="62" t="s">
        <v>0</v>
      </c>
      <c r="C17" s="63">
        <f>SUM(C5:C16)</f>
        <v>20846196.189999998</v>
      </c>
      <c r="D17" s="64"/>
      <c r="E17" s="65">
        <f>SUM(E5:E16)</f>
        <v>6445872.3200000003</v>
      </c>
      <c r="F17" s="65">
        <f>SUM(F5:F16)</f>
        <v>7112847</v>
      </c>
      <c r="G17" s="65">
        <f>SUM(G5:G16)</f>
        <v>107856.23</v>
      </c>
      <c r="H17" s="65">
        <f>SUM(H5:H16)</f>
        <v>1231789.23</v>
      </c>
      <c r="I17" s="66">
        <f>SUM(I5:I16)</f>
        <v>5947831.4100000001</v>
      </c>
      <c r="J17" s="1"/>
    </row>
  </sheetData>
  <mergeCells count="2">
    <mergeCell ref="A5:A17"/>
    <mergeCell ref="D1:D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9525</xdr:colOff>
                    <xdr:row>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9525</xdr:colOff>
                    <xdr:row>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9525</xdr:colOff>
                    <xdr:row>1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F813-FF17-40A7-9CFB-19EE5CADCC57}">
  <sheetPr>
    <tabColor theme="5" tint="-0.249977111117893"/>
  </sheetPr>
  <dimension ref="A1:N17"/>
  <sheetViews>
    <sheetView tabSelected="1" workbookViewId="0">
      <selection activeCell="E20" sqref="E20"/>
    </sheetView>
  </sheetViews>
  <sheetFormatPr defaultRowHeight="15" x14ac:dyDescent="0.25"/>
  <cols>
    <col min="2" max="2" width="12.85546875" customWidth="1"/>
    <col min="3" max="3" width="11.5703125" bestFit="1" customWidth="1"/>
    <col min="4" max="4" width="14.7109375" customWidth="1"/>
    <col min="5" max="5" width="15" customWidth="1"/>
    <col min="6" max="6" width="13.28515625" bestFit="1" customWidth="1"/>
    <col min="7" max="7" width="10.5703125" bestFit="1" customWidth="1"/>
    <col min="8" max="10" width="11.5703125" bestFit="1" customWidth="1"/>
    <col min="11" max="11" width="10.5703125" bestFit="1" customWidth="1"/>
    <col min="12" max="12" width="11.5703125" bestFit="1" customWidth="1"/>
    <col min="13" max="13" width="10.5703125" bestFit="1" customWidth="1"/>
    <col min="14" max="14" width="13.28515625" bestFit="1" customWidth="1"/>
  </cols>
  <sheetData>
    <row r="1" spans="1:14" ht="21" x14ac:dyDescent="0.3">
      <c r="A1" s="70" t="s">
        <v>18</v>
      </c>
      <c r="B1" s="71"/>
      <c r="C1" s="72"/>
      <c r="D1" s="73"/>
      <c r="E1" s="74" t="s">
        <v>19</v>
      </c>
      <c r="F1" s="73"/>
      <c r="G1" s="72"/>
      <c r="H1" s="72"/>
      <c r="I1" s="72"/>
      <c r="J1" s="72"/>
      <c r="K1" s="72"/>
      <c r="L1" s="72"/>
      <c r="M1" s="72"/>
      <c r="N1" s="75"/>
    </row>
    <row r="2" spans="1:14" x14ac:dyDescent="0.25">
      <c r="A2" s="76" t="s">
        <v>20</v>
      </c>
      <c r="B2" s="77"/>
      <c r="C2" s="77"/>
      <c r="D2" s="77"/>
      <c r="E2" s="78"/>
      <c r="F2" s="78"/>
      <c r="G2" s="77"/>
      <c r="H2" s="77"/>
      <c r="I2" s="77"/>
      <c r="J2" s="77"/>
      <c r="K2" s="77"/>
      <c r="L2" s="77"/>
      <c r="M2" s="77"/>
      <c r="N2" s="79"/>
    </row>
    <row r="3" spans="1:14" ht="168.75" x14ac:dyDescent="0.3">
      <c r="A3" s="80" t="s">
        <v>21</v>
      </c>
      <c r="B3" s="28" t="s">
        <v>22</v>
      </c>
      <c r="C3" s="29" t="s">
        <v>23</v>
      </c>
      <c r="D3" s="30" t="s">
        <v>24</v>
      </c>
      <c r="E3" s="30" t="s">
        <v>25</v>
      </c>
      <c r="F3" s="31" t="s">
        <v>26</v>
      </c>
      <c r="G3" s="31" t="s">
        <v>27</v>
      </c>
      <c r="H3" s="31" t="s">
        <v>28</v>
      </c>
      <c r="I3" s="32" t="s">
        <v>29</v>
      </c>
      <c r="J3" s="30" t="s">
        <v>30</v>
      </c>
      <c r="K3" s="30" t="s">
        <v>31</v>
      </c>
      <c r="L3" s="33" t="s">
        <v>32</v>
      </c>
      <c r="M3" s="33" t="s">
        <v>33</v>
      </c>
      <c r="N3" s="81" t="s">
        <v>34</v>
      </c>
    </row>
    <row r="4" spans="1:14" ht="18" x14ac:dyDescent="0.25">
      <c r="A4" s="82"/>
      <c r="B4" s="34"/>
      <c r="C4" s="35"/>
      <c r="D4" s="35"/>
      <c r="E4" s="35"/>
      <c r="F4" s="35"/>
      <c r="G4" s="35"/>
      <c r="H4" s="35"/>
      <c r="I4" s="36"/>
      <c r="J4" s="35"/>
      <c r="K4" s="35"/>
      <c r="L4" s="37"/>
      <c r="M4" s="37"/>
      <c r="N4" s="83"/>
    </row>
    <row r="5" spans="1:14" x14ac:dyDescent="0.25">
      <c r="A5" s="84"/>
      <c r="B5" s="39" t="s">
        <v>35</v>
      </c>
      <c r="C5" s="12">
        <v>66478.149999999994</v>
      </c>
      <c r="D5" s="40"/>
      <c r="E5" s="40">
        <v>110105</v>
      </c>
      <c r="F5" s="40">
        <v>289500.46000000002</v>
      </c>
      <c r="G5" s="12">
        <v>2300</v>
      </c>
      <c r="H5" s="12">
        <v>19779.5</v>
      </c>
      <c r="I5" s="12">
        <v>19724.55</v>
      </c>
      <c r="J5" s="12">
        <v>47099.86</v>
      </c>
      <c r="K5" s="12">
        <v>300</v>
      </c>
      <c r="L5" s="12">
        <v>23157.08</v>
      </c>
      <c r="M5" s="12"/>
      <c r="N5" s="59">
        <f>C5+D5+E5+F5+G5+H5+I5+J5+K5+L5+M5</f>
        <v>578444.6</v>
      </c>
    </row>
    <row r="6" spans="1:14" x14ac:dyDescent="0.25">
      <c r="A6" s="84"/>
      <c r="B6" s="39" t="s">
        <v>36</v>
      </c>
      <c r="C6" s="12">
        <v>75470.97</v>
      </c>
      <c r="D6" s="40"/>
      <c r="E6" s="40">
        <v>235855</v>
      </c>
      <c r="F6" s="40">
        <v>273911.84999999998</v>
      </c>
      <c r="G6" s="12">
        <v>2870</v>
      </c>
      <c r="H6" s="12">
        <v>24755</v>
      </c>
      <c r="I6" s="12">
        <v>28522.39</v>
      </c>
      <c r="J6" s="12">
        <v>59801.21</v>
      </c>
      <c r="K6" s="12">
        <v>2640</v>
      </c>
      <c r="L6" s="12">
        <v>8851.5</v>
      </c>
      <c r="M6" s="12">
        <v>13572.24</v>
      </c>
      <c r="N6" s="59">
        <f>C6+D6+E6+F6+G6+H6+I6+J6+K6+L6+M6</f>
        <v>726250.15999999992</v>
      </c>
    </row>
    <row r="7" spans="1:14" x14ac:dyDescent="0.25">
      <c r="A7" s="84"/>
      <c r="B7" s="39" t="s">
        <v>37</v>
      </c>
      <c r="C7" s="12">
        <v>86999.5</v>
      </c>
      <c r="D7" s="40"/>
      <c r="E7" s="40">
        <v>252995</v>
      </c>
      <c r="F7" s="40">
        <v>335278.24</v>
      </c>
      <c r="G7" s="12">
        <v>2855</v>
      </c>
      <c r="H7" s="12">
        <v>28574</v>
      </c>
      <c r="I7" s="12">
        <v>33394.559999999998</v>
      </c>
      <c r="J7" s="12">
        <v>55046.34</v>
      </c>
      <c r="K7" s="12">
        <v>2030</v>
      </c>
      <c r="L7" s="12">
        <v>3840</v>
      </c>
      <c r="M7" s="12">
        <v>2067.63</v>
      </c>
      <c r="N7" s="59">
        <f>C7+D7+E7+F7+G7+H7+I7+J7+K7+L7+M7</f>
        <v>803080.27</v>
      </c>
    </row>
    <row r="8" spans="1:14" x14ac:dyDescent="0.25">
      <c r="A8" s="84"/>
      <c r="B8" s="38" t="s">
        <v>38</v>
      </c>
      <c r="C8" s="12">
        <v>49596.45</v>
      </c>
      <c r="D8" s="40"/>
      <c r="E8" s="40">
        <v>181965</v>
      </c>
      <c r="F8" s="40">
        <v>252180.59</v>
      </c>
      <c r="G8" s="12">
        <v>2910</v>
      </c>
      <c r="H8" s="12">
        <v>28193</v>
      </c>
      <c r="I8" s="12">
        <v>24584.89</v>
      </c>
      <c r="J8" s="12">
        <v>63953.82</v>
      </c>
      <c r="K8" s="12">
        <v>2545</v>
      </c>
      <c r="L8" s="12">
        <v>173951.58</v>
      </c>
      <c r="M8" s="12">
        <v>15639.37</v>
      </c>
      <c r="N8" s="59">
        <f>C8+D8+E8+F8+G8+H8+I8+J8+K8+L8+M8</f>
        <v>795519.7</v>
      </c>
    </row>
    <row r="9" spans="1:14" x14ac:dyDescent="0.25">
      <c r="A9" s="84"/>
      <c r="B9" s="38" t="s">
        <v>39</v>
      </c>
      <c r="C9" s="12">
        <v>27759.5</v>
      </c>
      <c r="D9" s="40"/>
      <c r="E9" s="40">
        <v>170641</v>
      </c>
      <c r="F9" s="40">
        <v>277449.71999999997</v>
      </c>
      <c r="G9" s="12">
        <v>4170</v>
      </c>
      <c r="H9" s="12">
        <v>36568</v>
      </c>
      <c r="I9" s="12">
        <v>27518.45</v>
      </c>
      <c r="J9" s="12">
        <v>71883.64</v>
      </c>
      <c r="K9" s="12">
        <v>2780</v>
      </c>
      <c r="L9" s="12">
        <v>22899.38</v>
      </c>
      <c r="M9" s="12"/>
      <c r="N9" s="59">
        <f>C9+D9+E9+F9+G9+H9+I9+J9+K9+L9+M9</f>
        <v>641669.68999999994</v>
      </c>
    </row>
    <row r="10" spans="1:14" x14ac:dyDescent="0.25">
      <c r="A10" s="84"/>
      <c r="B10" s="38"/>
      <c r="C10" s="12"/>
      <c r="D10" s="40"/>
      <c r="E10" s="40"/>
      <c r="F10" s="40"/>
      <c r="G10" s="12"/>
      <c r="H10" s="12"/>
      <c r="I10" s="12"/>
      <c r="J10" s="12"/>
      <c r="K10" s="12"/>
      <c r="L10" s="12"/>
      <c r="M10" s="12"/>
      <c r="N10" s="59"/>
    </row>
    <row r="11" spans="1:14" x14ac:dyDescent="0.25">
      <c r="A11" s="84"/>
      <c r="B11" s="38"/>
      <c r="C11" s="12"/>
      <c r="D11" s="40"/>
      <c r="E11" s="40"/>
      <c r="F11" s="40"/>
      <c r="G11" s="12"/>
      <c r="H11" s="12"/>
      <c r="I11" s="12"/>
      <c r="J11" s="12"/>
      <c r="K11" s="12"/>
      <c r="L11" s="12"/>
      <c r="M11" s="12"/>
      <c r="N11" s="59"/>
    </row>
    <row r="12" spans="1:14" x14ac:dyDescent="0.25">
      <c r="A12" s="84"/>
      <c r="B12" s="38"/>
      <c r="C12" s="12"/>
      <c r="D12" s="40"/>
      <c r="E12" s="40"/>
      <c r="F12" s="40"/>
      <c r="G12" s="12"/>
      <c r="H12" s="12"/>
      <c r="I12" s="12"/>
      <c r="J12" s="12"/>
      <c r="K12" s="12"/>
      <c r="L12" s="12"/>
      <c r="M12" s="12"/>
      <c r="N12" s="59"/>
    </row>
    <row r="13" spans="1:14" x14ac:dyDescent="0.25">
      <c r="A13" s="84"/>
      <c r="B13" s="38"/>
      <c r="C13" s="12"/>
      <c r="D13" s="40"/>
      <c r="E13" s="40"/>
      <c r="F13" s="40"/>
      <c r="G13" s="12"/>
      <c r="H13" s="12"/>
      <c r="I13" s="12"/>
      <c r="J13" s="12"/>
      <c r="K13" s="12"/>
      <c r="L13" s="12"/>
      <c r="M13" s="12"/>
      <c r="N13" s="59">
        <f>C13+D13+E13+F13+G13+H13+I13+J13</f>
        <v>0</v>
      </c>
    </row>
    <row r="14" spans="1:14" x14ac:dyDescent="0.25">
      <c r="A14" s="84"/>
      <c r="B14" s="38"/>
      <c r="C14" s="12"/>
      <c r="D14" s="40"/>
      <c r="E14" s="40"/>
      <c r="F14" s="40"/>
      <c r="G14" s="12"/>
      <c r="H14" s="12"/>
      <c r="I14" s="12"/>
      <c r="J14" s="12"/>
      <c r="K14" s="12"/>
      <c r="L14" s="12"/>
      <c r="M14" s="12"/>
      <c r="N14" s="59">
        <f>C14+D14+E14+F14+G14+H14+I14+J14+L14+M14</f>
        <v>0</v>
      </c>
    </row>
    <row r="15" spans="1:14" x14ac:dyDescent="0.25">
      <c r="A15" s="84"/>
      <c r="B15" s="38"/>
      <c r="C15" s="12"/>
      <c r="D15" s="40"/>
      <c r="E15" s="40"/>
      <c r="F15" s="40"/>
      <c r="G15" s="12"/>
      <c r="H15" s="12"/>
      <c r="I15" s="12"/>
      <c r="J15" s="12"/>
      <c r="K15" s="12"/>
      <c r="L15" s="12"/>
      <c r="M15" s="12"/>
      <c r="N15" s="59">
        <f>C15+D15+E15+F15+G15+H15+I15+J15+L15+M15</f>
        <v>0</v>
      </c>
    </row>
    <row r="16" spans="1:14" ht="15.75" thickBot="1" x14ac:dyDescent="0.3">
      <c r="A16" s="85"/>
      <c r="B16" s="86"/>
      <c r="C16" s="87"/>
      <c r="D16" s="88"/>
      <c r="E16" s="88"/>
      <c r="F16" s="88"/>
      <c r="G16" s="87"/>
      <c r="H16" s="87"/>
      <c r="I16" s="87"/>
      <c r="J16" s="87"/>
      <c r="K16" s="87"/>
      <c r="L16" s="87"/>
      <c r="M16" s="87"/>
      <c r="N16" s="89">
        <v>0</v>
      </c>
    </row>
    <row r="17" spans="1:14" x14ac:dyDescent="0.25">
      <c r="A17" s="67"/>
      <c r="B17" s="68" t="s">
        <v>40</v>
      </c>
      <c r="C17" s="69">
        <f>C5+C6+C7+C8+C9+C10+C11+C12+C13+C14+C15+C16</f>
        <v>306304.57</v>
      </c>
      <c r="D17" s="69">
        <f t="shared" ref="D17:N17" si="0">D5+D6+D7+D8+D9+D10+D11+D12+D13+D14+D15+D16</f>
        <v>0</v>
      </c>
      <c r="E17" s="69">
        <f t="shared" si="0"/>
        <v>951561</v>
      </c>
      <c r="F17" s="69">
        <f t="shared" si="0"/>
        <v>1428320.86</v>
      </c>
      <c r="G17" s="69">
        <f t="shared" si="0"/>
        <v>15105</v>
      </c>
      <c r="H17" s="69">
        <f t="shared" si="0"/>
        <v>137869.5</v>
      </c>
      <c r="I17" s="69">
        <f t="shared" si="0"/>
        <v>133744.84</v>
      </c>
      <c r="J17" s="69">
        <f t="shared" si="0"/>
        <v>297784.87</v>
      </c>
      <c r="K17" s="69">
        <f t="shared" si="0"/>
        <v>10295</v>
      </c>
      <c r="L17" s="69">
        <f t="shared" si="0"/>
        <v>232699.53999999998</v>
      </c>
      <c r="M17" s="69">
        <f t="shared" si="0"/>
        <v>31279.239999999998</v>
      </c>
      <c r="N17" s="69">
        <f t="shared" si="0"/>
        <v>3544964.4199999995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Pagesat</vt:lpstr>
      <vt:lpstr>Pranimet</vt:lpstr>
    </vt:vector>
  </TitlesOfParts>
  <Company>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Gerguri</dc:creator>
  <cp:lastModifiedBy>Pranvera S. Berisha</cp:lastModifiedBy>
  <dcterms:created xsi:type="dcterms:W3CDTF">2024-05-14T12:43:14Z</dcterms:created>
  <dcterms:modified xsi:type="dcterms:W3CDTF">2025-04-08T13:38:48Z</dcterms:modified>
</cp:coreProperties>
</file>