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7365AA7-E6EC-4E97-9F5F-325C31F4B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PAGESAT!$A$1:$I$18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L11" i="17"/>
  <c r="K11" i="17"/>
  <c r="J11" i="17"/>
  <c r="I11" i="17"/>
  <c r="H11" i="17"/>
  <c r="G11" i="17"/>
  <c r="F11" i="17"/>
  <c r="E11" i="17"/>
  <c r="C11" i="17"/>
  <c r="N9" i="17"/>
  <c r="N8" i="17"/>
  <c r="N7" i="17"/>
  <c r="N6" i="17"/>
  <c r="N5" i="17"/>
  <c r="C8" i="6"/>
  <c r="C7" i="6"/>
  <c r="N11" i="17" l="1"/>
  <c r="I12" i="6"/>
  <c r="H12" i="6"/>
  <c r="G12" i="6"/>
  <c r="F12" i="6"/>
  <c r="E12" i="6"/>
  <c r="C11" i="6"/>
  <c r="C10" i="6"/>
  <c r="C9" i="6"/>
  <c r="C12" i="6" l="1"/>
  <c r="A1" i="6" l="1"/>
</calcChain>
</file>

<file path=xl/sharedStrings.xml><?xml version="1.0" encoding="utf-8"?>
<sst xmlns="http://schemas.openxmlformats.org/spreadsheetml/2006/main" count="966" uniqueCount="894">
  <si>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</si>
  <si>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</si>
  <si>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</si>
  <si>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</si>
  <si>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</si>
  <si>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</si>
  <si>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</si>
  <si>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</si>
  <si>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</si>
  <si>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</si>
  <si>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</si>
  <si>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</si>
  <si>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</si>
  <si>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</si>
  <si>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</si>
  <si>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</si>
  <si>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</si>
  <si>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</si>
  <si>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</si>
  <si>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</si>
  <si>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</si>
  <si>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</si>
  <si>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</si>
  <si>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</si>
  <si>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</si>
  <si>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</si>
  <si>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</si>
  <si>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</si>
  <si>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</si>
  <si>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</si>
  <si>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</si>
  <si>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</si>
  <si>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</si>
  <si>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</si>
  <si>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</si>
  <si>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</si>
  <si>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</si>
  <si>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</si>
  <si>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</si>
  <si>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</si>
  <si>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</si>
  <si>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</si>
  <si>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</si>
  <si>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</si>
  <si>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</si>
  <si>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</si>
  <si>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</si>
  <si>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</si>
  <si>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</si>
  <si>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</si>
  <si>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</si>
  <si>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</si>
  <si>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</si>
  <si>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</si>
  <si>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</si>
  <si>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</si>
  <si>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</si>
  <si>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</si>
  <si>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</si>
  <si>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</si>
  <si>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</si>
  <si>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</si>
  <si>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</si>
  <si>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</si>
  <si>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</si>
  <si>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</si>
  <si>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</si>
  <si>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</si>
  <si>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</si>
  <si>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</si>
  <si>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</si>
  <si>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</si>
  <si>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</si>
  <si>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</si>
  <si>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</si>
  <si>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</si>
  <si>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</si>
  <si>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</si>
  <si>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</si>
  <si>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</si>
  <si>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</si>
  <si>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</si>
  <si>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</si>
  <si>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</si>
  <si>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</si>
  <si>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</si>
  <si>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</si>
  <si>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</si>
  <si>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</si>
  <si>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</si>
  <si>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</si>
  <si>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</si>
  <si>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</si>
  <si>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</si>
  <si>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</si>
  <si>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</si>
  <si>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</si>
  <si>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</si>
  <si>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</si>
  <si>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</si>
  <si>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</si>
  <si>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</si>
  <si>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</si>
  <si>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</si>
  <si>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</si>
  <si>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</si>
  <si>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</si>
  <si>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</si>
  <si>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</si>
  <si>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</si>
  <si>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</si>
  <si>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</si>
  <si>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</si>
  <si>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</si>
  <si>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</si>
  <si>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</si>
  <si>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</si>
  <si>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</si>
  <si>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</si>
  <si>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</si>
  <si>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</si>
  <si>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</si>
  <si>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</si>
  <si>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</si>
  <si>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</si>
  <si>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</si>
  <si>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</si>
  <si>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</si>
  <si>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</si>
  <si>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</si>
  <si>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</si>
  <si>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</si>
  <si>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</si>
  <si>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</si>
  <si>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</si>
  <si>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</si>
  <si>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</si>
  <si>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</si>
  <si>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</si>
  <si>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</si>
  <si>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</si>
  <si>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</si>
  <si>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</si>
  <si>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</si>
  <si>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</si>
  <si>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</si>
  <si>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</si>
  <si>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</si>
  <si>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</si>
  <si>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</si>
  <si>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</si>
  <si>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</si>
  <si>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</si>
  <si>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</si>
  <si>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</si>
  <si>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</si>
  <si>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</si>
  <si>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</si>
  <si>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</si>
  <si>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</si>
  <si>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</si>
  <si>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</si>
  <si>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</si>
  <si>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</si>
  <si>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</si>
  <si>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</si>
  <si>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</si>
  <si>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</si>
  <si>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</si>
  <si>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</si>
  <si>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</si>
  <si>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</si>
  <si>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</si>
  <si>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</si>
  <si>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</si>
  <si>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</si>
  <si>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</si>
  <si>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</si>
  <si>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</si>
  <si>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</si>
  <si>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</si>
  <si>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</si>
  <si>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</si>
  <si>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</si>
  <si>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</si>
  <si>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</si>
  <si>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</si>
  <si>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</si>
  <si>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</si>
  <si>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</si>
  <si>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</si>
  <si>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</si>
  <si>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</si>
  <si>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</si>
  <si>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</si>
  <si>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</si>
  <si>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</si>
  <si>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</si>
  <si>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</si>
  <si>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</si>
  <si>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</si>
  <si>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</si>
  <si>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</si>
  <si>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</si>
  <si>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</si>
  <si>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</si>
  <si>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</si>
  <si>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</si>
  <si>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</si>
  <si>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</si>
  <si>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</si>
  <si>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</si>
  <si>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</si>
  <si>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</si>
  <si>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</si>
  <si>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</si>
  <si>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</si>
  <si>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</si>
  <si>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</si>
  <si>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</si>
  <si>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</si>
  <si>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</si>
  <si>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</si>
  <si>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</si>
  <si>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</si>
  <si>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</si>
  <si>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</si>
  <si>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</si>
  <si>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</si>
  <si>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</si>
  <si>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</si>
  <si>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</si>
  <si>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</si>
  <si>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</si>
  <si>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</si>
  <si>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</si>
  <si>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</si>
  <si>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</si>
  <si>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</si>
  <si>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</si>
  <si>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</si>
  <si>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</si>
  <si>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</si>
  <si>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</si>
  <si>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</si>
  <si>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</si>
  <si>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</si>
  <si>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</si>
  <si>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</si>
  <si>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</si>
  <si>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</si>
  <si>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</si>
  <si>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</si>
  <si>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</si>
  <si>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</si>
  <si>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</si>
  <si>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</si>
  <si>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</si>
  <si>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</si>
  <si>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</si>
  <si>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</si>
  <si>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</si>
  <si>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</si>
  <si>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</si>
  <si>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</si>
  <si>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</si>
  <si>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</si>
  <si>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</si>
  <si>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</si>
  <si>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</si>
  <si>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</si>
  <si>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</si>
  <si>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</si>
  <si>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</si>
  <si>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</si>
  <si>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</si>
  <si>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</si>
  <si>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</si>
  <si>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</si>
  <si>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</si>
  <si>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</si>
  <si>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</si>
  <si>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</si>
  <si>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</si>
  <si>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</si>
  <si>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</si>
  <si>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</si>
  <si>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</si>
  <si>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</si>
  <si>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</si>
  <si>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</si>
  <si>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</si>
  <si>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</si>
  <si>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</si>
  <si>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</si>
  <si>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</si>
  <si>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</si>
  <si>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</si>
  <si>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</si>
  <si>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</si>
  <si>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</si>
  <si>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</si>
  <si>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</si>
  <si>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</si>
  <si>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</si>
  <si>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</si>
  <si>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</si>
  <si>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</si>
  <si>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</si>
  <si>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</si>
  <si>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</si>
  <si>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</si>
  <si>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</si>
  <si>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</si>
  <si>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</si>
  <si>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</si>
  <si>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</si>
  <si>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</si>
  <si>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</si>
  <si>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</si>
  <si>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</si>
  <si>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</si>
  <si>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</si>
  <si>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</si>
  <si>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</si>
  <si>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</si>
  <si>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</si>
  <si>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</si>
  <si>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</si>
  <si>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</si>
  <si>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</si>
  <si>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</si>
  <si>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</si>
  <si>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</si>
  <si>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</si>
  <si>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</si>
  <si>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</si>
  <si>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</si>
  <si>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</si>
  <si>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</si>
  <si>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</si>
  <si>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</si>
  <si>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</si>
  <si>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</si>
  <si>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</si>
  <si>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</si>
  <si>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</si>
  <si>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</si>
  <si>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</si>
  <si>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</si>
  <si>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</si>
  <si>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</si>
  <si>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</si>
  <si>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</si>
  <si>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</si>
  <si>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</si>
  <si>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</si>
  <si>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</si>
  <si>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</si>
  <si>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</si>
  <si>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</si>
  <si>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</si>
  <si>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</si>
  <si>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</si>
  <si>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</si>
  <si>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</si>
  <si>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</si>
  <si>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</si>
  <si>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</si>
  <si>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</si>
  <si>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</si>
  <si>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</si>
  <si>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</si>
  <si>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</si>
  <si>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</si>
  <si>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</si>
  <si>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</si>
  <si>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</si>
  <si>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</si>
  <si>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</si>
  <si>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</si>
  <si>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</si>
  <si>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</si>
  <si>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</si>
  <si>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</si>
  <si>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</si>
  <si>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</si>
  <si>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</si>
  <si>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</si>
  <si>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</si>
  <si>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</si>
  <si>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</si>
  <si>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</si>
  <si>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</si>
  <si>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</si>
  <si>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</si>
  <si>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</si>
  <si>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</si>
  <si>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</si>
  <si>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</si>
  <si>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</si>
  <si>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</si>
  <si>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</si>
  <si>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</si>
  <si>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</si>
  <si>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</si>
  <si>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</si>
  <si>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</si>
  <si>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</si>
  <si>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</si>
  <si>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</si>
  <si>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</si>
  <si>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</si>
  <si>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</si>
  <si>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</si>
  <si>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</si>
  <si>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</si>
  <si>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</si>
  <si>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</si>
  <si>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</si>
  <si>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</si>
  <si>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</si>
  <si>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</si>
  <si>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</si>
  <si>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</si>
  <si>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</si>
  <si>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</si>
  <si>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</si>
  <si>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</si>
  <si>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</si>
  <si>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</si>
  <si>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</si>
  <si>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</si>
  <si>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</si>
  <si>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</si>
  <si>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</si>
  <si>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</si>
  <si>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</si>
  <si>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</si>
  <si>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</si>
  <si>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</si>
  <si>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</si>
  <si>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</si>
  <si>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</si>
  <si>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</si>
  <si>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</si>
  <si>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</si>
  <si>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</si>
  <si>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</si>
  <si>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</si>
  <si>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</si>
  <si>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</si>
  <si>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</si>
  <si>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</si>
  <si>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</si>
  <si>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</si>
  <si>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</si>
  <si>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</si>
  <si>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</si>
  <si>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</si>
  <si>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</si>
  <si>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</si>
  <si>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</si>
  <si>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</si>
  <si>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</si>
  <si>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</si>
  <si>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</si>
  <si>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</si>
  <si>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</si>
  <si>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</si>
  <si>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</si>
  <si>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</si>
  <si>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</si>
  <si>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</si>
  <si>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</si>
  <si>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</si>
  <si>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</si>
  <si>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</si>
  <si>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</si>
  <si>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</si>
  <si>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</si>
  <si>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</si>
  <si>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</si>
  <si>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</si>
  <si>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</si>
  <si>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</si>
  <si>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</si>
  <si>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</si>
  <si>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</si>
  <si>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</si>
  <si>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</si>
  <si>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</si>
  <si>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</si>
  <si>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</si>
  <si>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</si>
  <si>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</si>
  <si>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</si>
  <si>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</si>
  <si>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</si>
  <si>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</si>
  <si>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</si>
  <si>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</si>
  <si>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</si>
  <si>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</si>
  <si>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</si>
  <si>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</si>
  <si>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</si>
  <si>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</si>
  <si>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</si>
  <si>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</si>
  <si>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</si>
  <si>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</si>
  <si>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</si>
  <si>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</si>
  <si>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</si>
  <si>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</si>
  <si>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</si>
  <si>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</si>
  <si>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</si>
  <si>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</si>
  <si>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</si>
  <si>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</si>
  <si>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</si>
  <si>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</si>
  <si>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</si>
  <si>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</si>
  <si>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</si>
  <si>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</si>
  <si>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</si>
  <si>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</si>
  <si>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</si>
  <si>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</si>
  <si>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</si>
  <si>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</si>
  <si>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</si>
  <si>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</si>
  <si>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</si>
  <si>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</si>
  <si>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</si>
  <si>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</si>
  <si>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</si>
  <si>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</si>
  <si>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</si>
  <si>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</si>
  <si>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</si>
  <si>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</si>
  <si>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</si>
  <si>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</si>
  <si>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</si>
  <si>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</si>
  <si>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</si>
  <si>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</si>
  <si>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</si>
  <si>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</si>
  <si>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</si>
  <si>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</si>
  <si>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</si>
  <si>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</si>
  <si>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</si>
  <si>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</si>
  <si>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</si>
  <si>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</si>
  <si>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</si>
  <si>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</si>
  <si>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</si>
  <si>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</si>
  <si>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</si>
  <si>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</si>
  <si>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</si>
  <si>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</si>
  <si>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</si>
  <si>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</si>
  <si>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</si>
  <si>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</si>
  <si>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</si>
  <si>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</si>
  <si>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</si>
  <si>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</si>
  <si>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</si>
  <si>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</si>
  <si>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</si>
  <si>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</si>
  <si>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</si>
  <si>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</si>
  <si>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</si>
  <si>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</si>
  <si>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</si>
  <si>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</si>
  <si>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</si>
  <si>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</si>
  <si>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</si>
  <si>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</si>
  <si>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</si>
  <si>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</si>
  <si>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</si>
  <si>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</si>
  <si>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</si>
  <si>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</si>
  <si>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</si>
  <si>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</si>
  <si>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</si>
  <si>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</si>
  <si>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</si>
  <si>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</si>
  <si>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</si>
  <si>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</si>
  <si>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</si>
  <si>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</si>
  <si>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</si>
  <si>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</si>
  <si>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</si>
  <si>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</si>
  <si>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</si>
  <si>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</si>
  <si>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</si>
  <si>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</si>
  <si>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</si>
  <si>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</si>
  <si>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</si>
  <si>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</si>
  <si>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</si>
  <si>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</si>
  <si>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</si>
  <si>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</si>
  <si>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</si>
  <si>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</si>
  <si>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</si>
  <si>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</si>
  <si>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</si>
  <si>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</si>
  <si>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</si>
  <si>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</si>
  <si>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</si>
  <si>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</si>
  <si>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</si>
  <si>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</si>
  <si>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</si>
  <si>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</si>
  <si>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</si>
  <si>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</si>
  <si>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</si>
  <si>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</si>
  <si>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</si>
  <si>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</si>
  <si>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</si>
  <si>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</si>
  <si>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</si>
  <si>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</si>
  <si>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</si>
  <si>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</si>
  <si>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</si>
  <si>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</si>
  <si>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</si>
  <si>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</si>
  <si>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</si>
  <si>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</si>
  <si>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</si>
  <si>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</si>
  <si>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</si>
  <si>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</si>
  <si>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</si>
  <si>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</si>
  <si>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</si>
  <si>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</si>
  <si>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</si>
  <si>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</si>
  <si>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</si>
  <si>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</si>
  <si>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</si>
  <si>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</si>
  <si>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</si>
  <si>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</si>
  <si>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</si>
  <si>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</si>
  <si>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</si>
  <si>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</si>
  <si>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</si>
  <si>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</si>
  <si>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</si>
  <si>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</si>
  <si>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</si>
  <si>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</si>
  <si>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</si>
  <si>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</si>
  <si>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</si>
  <si>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</si>
  <si>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</si>
  <si>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</si>
  <si>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</si>
  <si>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</si>
  <si>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</si>
  <si>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</si>
  <si>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</si>
  <si>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</si>
  <si>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</si>
  <si>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</si>
  <si>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</si>
  <si>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</si>
  <si>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</si>
  <si>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</si>
  <si>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</si>
  <si>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</si>
  <si>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</si>
  <si>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</si>
  <si>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</si>
  <si>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</si>
  <si>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</si>
  <si>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</si>
  <si>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</si>
  <si>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</si>
  <si>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</si>
  <si>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</si>
  <si>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</si>
  <si>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</si>
  <si>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</si>
  <si>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</si>
  <si>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</si>
  <si>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</si>
  <si>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</si>
  <si>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</si>
  <si>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</si>
  <si>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</si>
  <si>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</si>
  <si>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</si>
  <si>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</si>
  <si>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</si>
  <si>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</si>
  <si>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</si>
  <si>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</si>
  <si>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</si>
  <si>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</si>
  <si>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</si>
  <si>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</si>
  <si>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</si>
  <si>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</si>
  <si>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</si>
  <si>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</si>
  <si>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</si>
  <si>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</si>
  <si>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</si>
  <si>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</si>
  <si>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</si>
  <si>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</si>
  <si>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</si>
  <si>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</si>
  <si>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</si>
  <si>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</si>
  <si>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</si>
  <si>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</si>
  <si>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</si>
  <si>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</si>
  <si>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</si>
  <si>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</si>
  <si>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</si>
  <si>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</si>
  <si>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</si>
  <si>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</si>
  <si>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</si>
  <si>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</si>
  <si>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</si>
  <si>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</si>
  <si>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</si>
  <si>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</si>
  <si>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</si>
  <si>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</si>
  <si>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</si>
  <si>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</si>
  <si>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</si>
  <si>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</si>
  <si>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</si>
  <si>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</si>
  <si>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</si>
  <si>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</si>
  <si>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</si>
  <si>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</si>
  <si>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</si>
  <si>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</si>
  <si>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</si>
  <si>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</si>
  <si>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</si>
  <si>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</si>
  <si>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</si>
  <si>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</si>
  <si>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</si>
  <si>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</si>
  <si>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</si>
  <si>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</si>
  <si>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</si>
  <si>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</si>
  <si>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</si>
  <si>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</si>
  <si>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</si>
  <si>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</si>
  <si>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</si>
  <si>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</si>
  <si>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</si>
  <si>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</si>
  <si>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</si>
  <si>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</si>
  <si>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</si>
  <si>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</si>
  <si>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</si>
  <si>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</si>
  <si>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</si>
  <si>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</si>
  <si>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</si>
  <si>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</si>
  <si>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</si>
  <si>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</si>
  <si>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</si>
  <si>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</si>
  <si>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</si>
  <si>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</si>
  <si>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</si>
  <si>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</si>
  <si>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</si>
  <si>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</si>
  <si>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</si>
  <si>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</si>
  <si>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</si>
  <si>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</si>
  <si>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</si>
  <si>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</si>
  <si>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</si>
  <si>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</si>
  <si>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</si>
  <si>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</si>
  <si>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</si>
  <si>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</si>
  <si>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</si>
  <si>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</si>
  <si>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</si>
  <si>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</si>
  <si>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</si>
  <si>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</si>
  <si>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</si>
  <si>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</si>
  <si>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</si>
  <si>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</si>
  <si>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</si>
  <si>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</si>
  <si>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</si>
  <si>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</si>
  <si>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</si>
  <si>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</si>
  <si>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</si>
  <si>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</si>
  <si>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</si>
  <si>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</si>
  <si>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</si>
  <si>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</si>
  <si>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</si>
  <si>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</si>
  <si>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</si>
  <si>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</si>
  <si>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</si>
  <si>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</si>
  <si>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</si>
  <si>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</si>
  <si>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</si>
  <si>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</si>
  <si>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</si>
  <si>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</si>
  <si>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</si>
  <si>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</si>
  <si>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</si>
  <si>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</si>
  <si>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</si>
  <si>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</si>
  <si>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</si>
  <si>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</si>
  <si>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</si>
  <si>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</si>
  <si>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</si>
  <si>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</si>
  <si>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</si>
  <si>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</si>
  <si>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</si>
  <si>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</si>
  <si>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</si>
  <si>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</si>
  <si>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</si>
  <si>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</si>
  <si>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Insp.sanitar ne pika kufitare &amp; Qendra Rurale</t>
  </si>
  <si>
    <t>Gjithsejt</t>
  </si>
  <si>
    <t>Gjithsej 2024</t>
  </si>
  <si>
    <t>2024-Korrik</t>
  </si>
  <si>
    <t>2024-Gusht</t>
  </si>
  <si>
    <t>2024 - Shtator</t>
  </si>
  <si>
    <t>Korrik</t>
  </si>
  <si>
    <t>Gusht</t>
  </si>
  <si>
    <t>Shtator</t>
  </si>
  <si>
    <t>Pranimet TM3</t>
  </si>
  <si>
    <t>Pagesat-TM3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</si>
</sst>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1"/>
      <color theme="1"/>
      <name val="Book Antiqua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8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26" fillId="0" borderId="0" xfId="0" applyFont="1" applyProtection="1">
      <protection hidden="1"/>
    </xf>
    <xf numFmtId="0" fontId="28" fillId="2" borderId="32" xfId="0" applyFont="1" applyFill="1" applyBorder="1" applyProtection="1">
      <protection hidden="1"/>
    </xf>
    <xf numFmtId="0" fontId="28" fillId="2" borderId="33" xfId="0" applyFont="1" applyFill="1" applyBorder="1" applyProtection="1">
      <protection hidden="1"/>
    </xf>
    <xf numFmtId="0" fontId="28" fillId="2" borderId="35" xfId="0" applyFont="1" applyFill="1" applyBorder="1" applyProtection="1">
      <protection hidden="1"/>
    </xf>
    <xf numFmtId="0" fontId="29" fillId="2" borderId="35" xfId="0" applyFont="1" applyFill="1" applyBorder="1" applyAlignment="1" applyProtection="1">
      <alignment horizontal="left" vertical="center"/>
      <protection hidden="1"/>
    </xf>
    <xf numFmtId="0" fontId="29" fillId="2" borderId="36" xfId="0" applyFont="1" applyFill="1" applyBorder="1" applyAlignment="1" applyProtection="1">
      <alignment horizontal="left" vertical="center"/>
      <protection hidden="1"/>
    </xf>
    <xf numFmtId="0" fontId="28" fillId="0" borderId="0" xfId="0" applyFont="1" applyProtection="1">
      <protection hidden="1"/>
    </xf>
    <xf numFmtId="164" fontId="29" fillId="2" borderId="15" xfId="1" applyNumberFormat="1" applyFont="1" applyFill="1" applyBorder="1" applyAlignment="1" applyProtection="1">
      <alignment horizontal="center" wrapText="1"/>
      <protection hidden="1"/>
    </xf>
    <xf numFmtId="0" fontId="29" fillId="2" borderId="15" xfId="0" applyFont="1" applyFill="1" applyBorder="1" applyAlignment="1" applyProtection="1">
      <alignment horizontal="center"/>
      <protection hidden="1"/>
    </xf>
    <xf numFmtId="0" fontId="29" fillId="2" borderId="15" xfId="0" applyFont="1" applyFill="1" applyBorder="1" applyProtection="1">
      <protection hidden="1"/>
    </xf>
    <xf numFmtId="0" fontId="29" fillId="34" borderId="21" xfId="0" applyFont="1" applyFill="1" applyBorder="1" applyAlignment="1" applyProtection="1">
      <alignment horizontal="left"/>
      <protection hidden="1"/>
    </xf>
    <xf numFmtId="43" fontId="29" fillId="34" borderId="12" xfId="1" applyFont="1" applyFill="1" applyBorder="1" applyAlignment="1" applyProtection="1">
      <alignment horizontal="left" wrapText="1"/>
      <protection hidden="1"/>
    </xf>
    <xf numFmtId="164" fontId="29" fillId="34" borderId="12" xfId="1" applyNumberFormat="1" applyFont="1" applyFill="1" applyBorder="1" applyAlignment="1" applyProtection="1">
      <alignment horizontal="left" wrapText="1"/>
      <protection hidden="1"/>
    </xf>
    <xf numFmtId="0" fontId="28" fillId="0" borderId="21" xfId="0" applyFont="1" applyBorder="1" applyProtection="1">
      <protection hidden="1"/>
    </xf>
    <xf numFmtId="43" fontId="28" fillId="2" borderId="12" xfId="1" applyFont="1" applyFill="1" applyBorder="1" applyProtection="1">
      <protection hidden="1"/>
    </xf>
    <xf numFmtId="3" fontId="28" fillId="0" borderId="12" xfId="1" applyNumberFormat="1" applyFont="1" applyBorder="1" applyProtection="1">
      <protection hidden="1"/>
    </xf>
    <xf numFmtId="43" fontId="28" fillId="0" borderId="12" xfId="1" applyFont="1" applyBorder="1" applyAlignment="1" applyProtection="1">
      <protection hidden="1"/>
    </xf>
    <xf numFmtId="43" fontId="28" fillId="0" borderId="12" xfId="1" applyFont="1" applyBorder="1"/>
    <xf numFmtId="43" fontId="28" fillId="0" borderId="28" xfId="1" applyFont="1" applyBorder="1"/>
    <xf numFmtId="43" fontId="28" fillId="0" borderId="12" xfId="1" applyFont="1" applyBorder="1" applyProtection="1">
      <protection hidden="1"/>
    </xf>
    <xf numFmtId="43" fontId="28" fillId="0" borderId="28" xfId="1" applyFont="1" applyBorder="1" applyAlignment="1" applyProtection="1">
      <alignment horizontal="right"/>
      <protection hidden="1"/>
    </xf>
    <xf numFmtId="0" fontId="28" fillId="0" borderId="30" xfId="0" applyFont="1" applyBorder="1" applyProtection="1">
      <protection hidden="1"/>
    </xf>
    <xf numFmtId="3" fontId="28" fillId="0" borderId="13" xfId="1" applyNumberFormat="1" applyFont="1" applyBorder="1" applyProtection="1">
      <protection hidden="1"/>
    </xf>
    <xf numFmtId="4" fontId="30" fillId="38" borderId="12" xfId="0" applyNumberFormat="1" applyFont="1" applyFill="1" applyBorder="1" applyAlignment="1">
      <alignment horizontal="right" vertical="top" wrapText="1"/>
    </xf>
    <xf numFmtId="43" fontId="28" fillId="0" borderId="13" xfId="1" applyFont="1" applyBorder="1" applyProtection="1">
      <protection hidden="1"/>
    </xf>
    <xf numFmtId="43" fontId="28" fillId="0" borderId="13" xfId="1" applyFont="1" applyBorder="1" applyAlignment="1" applyProtection="1">
      <protection hidden="1"/>
    </xf>
    <xf numFmtId="43" fontId="28" fillId="0" borderId="29" xfId="1" applyFont="1" applyBorder="1" applyAlignment="1" applyProtection="1">
      <alignment horizontal="right"/>
      <protection hidden="1"/>
    </xf>
    <xf numFmtId="164" fontId="28" fillId="0" borderId="12" xfId="1" applyNumberFormat="1" applyFont="1" applyBorder="1" applyProtection="1">
      <protection hidden="1"/>
    </xf>
    <xf numFmtId="43" fontId="28" fillId="0" borderId="12" xfId="1" applyFont="1" applyFill="1" applyBorder="1" applyProtection="1">
      <protection hidden="1"/>
    </xf>
    <xf numFmtId="43" fontId="28" fillId="0" borderId="12" xfId="1" applyFont="1" applyBorder="1" applyAlignment="1" applyProtection="1">
      <alignment horizontal="left"/>
      <protection hidden="1"/>
    </xf>
    <xf numFmtId="0" fontId="29" fillId="34" borderId="21" xfId="0" applyFont="1" applyFill="1" applyBorder="1" applyProtection="1">
      <protection hidden="1"/>
    </xf>
    <xf numFmtId="43" fontId="29" fillId="34" borderId="12" xfId="1" applyFont="1" applyFill="1" applyBorder="1" applyProtection="1">
      <protection hidden="1"/>
    </xf>
    <xf numFmtId="164" fontId="29" fillId="34" borderId="12" xfId="1" applyNumberFormat="1" applyFont="1" applyFill="1" applyBorder="1" applyAlignment="1" applyProtection="1">
      <alignment horizontal="center"/>
      <protection hidden="1"/>
    </xf>
    <xf numFmtId="43" fontId="29" fillId="34" borderId="12" xfId="1" applyFont="1" applyFill="1" applyBorder="1" applyAlignment="1" applyProtection="1">
      <alignment horizontal="center"/>
      <protection hidden="1"/>
    </xf>
    <xf numFmtId="0" fontId="29" fillId="2" borderId="12" xfId="0" applyFont="1" applyFill="1" applyBorder="1" applyAlignment="1" applyProtection="1">
      <alignment horizontal="left" vertical="center" wrapText="1"/>
      <protection hidden="1"/>
    </xf>
    <xf numFmtId="0" fontId="31" fillId="2" borderId="32" xfId="0" applyFont="1" applyFill="1" applyBorder="1" applyProtection="1">
      <protection hidden="1"/>
    </xf>
    <xf numFmtId="0" fontId="28" fillId="2" borderId="37" xfId="0" applyFont="1" applyFill="1" applyBorder="1" applyAlignment="1" applyProtection="1">
      <alignment horizontal="left" vertical="center" wrapText="1"/>
      <protection hidden="1"/>
    </xf>
    <xf numFmtId="0" fontId="29" fillId="2" borderId="15" xfId="0" applyFont="1" applyFill="1" applyBorder="1" applyAlignment="1" applyProtection="1">
      <alignment horizontal="center" wrapText="1"/>
      <protection hidden="1"/>
    </xf>
    <xf numFmtId="0" fontId="29" fillId="2" borderId="23" xfId="0" applyFont="1" applyFill="1" applyBorder="1" applyAlignment="1">
      <alignment vertical="center" wrapText="1"/>
    </xf>
    <xf numFmtId="0" fontId="28" fillId="2" borderId="23" xfId="0" applyFont="1" applyFill="1" applyBorder="1" applyAlignment="1">
      <alignment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left" vertical="center" wrapText="1"/>
    </xf>
    <xf numFmtId="43" fontId="33" fillId="34" borderId="15" xfId="1" applyFont="1" applyFill="1" applyBorder="1" applyAlignment="1">
      <alignment horizontal="left" vertical="center" wrapText="1"/>
    </xf>
    <xf numFmtId="0" fontId="29" fillId="34" borderId="15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wrapText="1"/>
    </xf>
    <xf numFmtId="43" fontId="28" fillId="2" borderId="12" xfId="1" applyFont="1" applyFill="1" applyBorder="1" applyAlignment="1">
      <alignment wrapText="1"/>
    </xf>
    <xf numFmtId="43" fontId="28" fillId="2" borderId="12" xfId="1" applyFont="1" applyFill="1" applyBorder="1" applyAlignment="1">
      <alignment horizontal="center" wrapText="1"/>
    </xf>
    <xf numFmtId="0" fontId="29" fillId="34" borderId="12" xfId="0" applyFont="1" applyFill="1" applyBorder="1" applyAlignment="1">
      <alignment wrapText="1"/>
    </xf>
    <xf numFmtId="43" fontId="29" fillId="34" borderId="12" xfId="1" applyFont="1" applyFill="1" applyBorder="1" applyAlignment="1">
      <alignment wrapText="1"/>
    </xf>
    <xf numFmtId="0" fontId="27" fillId="0" borderId="32" xfId="0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1" fillId="2" borderId="31" xfId="0" applyFont="1" applyFill="1" applyBorder="1" applyAlignment="1" applyProtection="1">
      <alignment horizontal="center" vertical="center"/>
      <protection hidden="1"/>
    </xf>
    <xf numFmtId="0" fontId="31" fillId="2" borderId="32" xfId="0" applyFont="1" applyFill="1" applyBorder="1" applyAlignment="1" applyProtection="1">
      <alignment horizontal="center" vertical="center"/>
      <protection hidden="1"/>
    </xf>
    <xf numFmtId="0" fontId="31" fillId="2" borderId="33" xfId="0" applyFont="1" applyFill="1" applyBorder="1" applyAlignment="1" applyProtection="1">
      <alignment horizontal="center" vertical="center"/>
      <protection hidden="1"/>
    </xf>
    <xf numFmtId="0" fontId="31" fillId="2" borderId="34" xfId="0" applyFont="1" applyFill="1" applyBorder="1" applyAlignment="1" applyProtection="1">
      <alignment horizontal="center" vertical="center"/>
      <protection hidden="1"/>
    </xf>
    <xf numFmtId="0" fontId="31" fillId="2" borderId="35" xfId="0" applyFont="1" applyFill="1" applyBorder="1" applyAlignment="1" applyProtection="1">
      <alignment horizontal="center" vertical="center"/>
      <protection hidden="1"/>
    </xf>
    <xf numFmtId="0" fontId="31" fillId="2" borderId="36" xfId="0" applyFont="1" applyFill="1" applyBorder="1" applyAlignment="1" applyProtection="1">
      <alignment horizontal="center" vertic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1"/>
  <sheetViews>
    <sheetView tabSelected="1" zoomScale="115" zoomScaleNormal="115" zoomScaleSheetLayoutView="80" workbookViewId="0">
      <selection activeCell="E14" sqref="E14"/>
    </sheetView>
  </sheetViews>
  <sheetFormatPr defaultColWidth="9.140625" defaultRowHeight="15" x14ac:dyDescent="0.25"/>
  <cols>
    <col min="1" max="1" width="9" style="51" customWidth="1"/>
    <col min="2" max="2" width="15.7109375" style="51" customWidth="1"/>
    <col min="3" max="3" width="23.5703125" style="51" bestFit="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28.855468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51" customHeight="1" x14ac:dyDescent="0.3">
      <c r="A1" s="90" t="str">
        <f>IF(L!$A$1=1,L!G2,IF(L!$A$1=2,L!G11,L!G21))</f>
        <v>Tabela 1: Pagesat</v>
      </c>
      <c r="B1" s="57"/>
      <c r="C1" s="57"/>
      <c r="D1" s="105" t="s">
        <v>609</v>
      </c>
      <c r="E1" s="57"/>
      <c r="F1" s="91" t="s">
        <v>893</v>
      </c>
      <c r="G1" s="57"/>
      <c r="H1" s="57"/>
      <c r="I1" s="58"/>
      <c r="J1" s="56"/>
    </row>
    <row r="2" spans="1:11" ht="45" customHeight="1" thickBot="1" x14ac:dyDescent="0.35">
      <c r="A2" s="92" t="s">
        <v>882</v>
      </c>
      <c r="B2" s="59"/>
      <c r="C2" s="59"/>
      <c r="D2" s="106"/>
      <c r="E2" s="60"/>
      <c r="F2" s="60"/>
      <c r="G2" s="60"/>
      <c r="H2" s="60"/>
      <c r="I2" s="61"/>
      <c r="J2" s="56"/>
    </row>
    <row r="3" spans="1:11" ht="31.5" customHeight="1" x14ac:dyDescent="0.25">
      <c r="A3" s="93" t="s">
        <v>870</v>
      </c>
      <c r="B3" s="62"/>
      <c r="C3" s="63"/>
      <c r="D3" s="64"/>
      <c r="E3" s="65"/>
      <c r="F3" s="65"/>
      <c r="G3" s="65"/>
      <c r="H3" s="65"/>
      <c r="I3" s="65"/>
    </row>
    <row r="4" spans="1:11" ht="39" customHeight="1" x14ac:dyDescent="0.25">
      <c r="A4" s="107">
        <v>2024</v>
      </c>
      <c r="B4" s="66">
        <v>2024</v>
      </c>
      <c r="C4" s="67" t="s">
        <v>173</v>
      </c>
      <c r="D4" s="68" t="s">
        <v>169</v>
      </c>
      <c r="E4" s="67" t="s">
        <v>0</v>
      </c>
      <c r="F4" s="67" t="s">
        <v>32</v>
      </c>
      <c r="G4" s="67" t="s">
        <v>33</v>
      </c>
      <c r="H4" s="67" t="s">
        <v>21</v>
      </c>
      <c r="I4" s="67" t="s">
        <v>35</v>
      </c>
      <c r="K4" s="52"/>
    </row>
    <row r="5" spans="1:11" x14ac:dyDescent="0.25">
      <c r="A5" s="107"/>
      <c r="B5" s="69"/>
      <c r="C5" s="70"/>
      <c r="D5" s="71"/>
      <c r="E5" s="72"/>
      <c r="F5" s="72"/>
      <c r="G5" s="72"/>
      <c r="H5" s="73"/>
      <c r="I5" s="74"/>
    </row>
    <row r="6" spans="1:11" x14ac:dyDescent="0.25">
      <c r="A6" s="107"/>
      <c r="B6" s="69" t="s">
        <v>889</v>
      </c>
      <c r="C6" s="75">
        <f>SUM(E6:I6)</f>
        <v>4148508.87</v>
      </c>
      <c r="D6" s="71"/>
      <c r="E6" s="73">
        <v>1345839.66</v>
      </c>
      <c r="F6" s="75">
        <v>1757479.75</v>
      </c>
      <c r="G6" s="72">
        <v>16264.27</v>
      </c>
      <c r="H6" s="75">
        <v>307562.90000000002</v>
      </c>
      <c r="I6" s="76">
        <v>721362.29</v>
      </c>
    </row>
    <row r="7" spans="1:11" x14ac:dyDescent="0.25">
      <c r="A7" s="107"/>
      <c r="B7" s="77" t="s">
        <v>890</v>
      </c>
      <c r="C7" s="75">
        <f t="shared" ref="C7:C8" si="0">SUM(E7:I7)</f>
        <v>3491282.81</v>
      </c>
      <c r="D7" s="78"/>
      <c r="E7" s="79">
        <v>1298253.78</v>
      </c>
      <c r="F7" s="80">
        <v>1948882.01</v>
      </c>
      <c r="G7" s="81">
        <v>14019.11</v>
      </c>
      <c r="H7" s="80">
        <v>224127.91</v>
      </c>
      <c r="I7" s="82">
        <v>6000</v>
      </c>
    </row>
    <row r="8" spans="1:11" x14ac:dyDescent="0.25">
      <c r="A8" s="107"/>
      <c r="B8" s="69" t="s">
        <v>891</v>
      </c>
      <c r="C8" s="75">
        <f t="shared" si="0"/>
        <v>4417846.9399999995</v>
      </c>
      <c r="D8" s="71"/>
      <c r="E8" s="75">
        <v>1375134.83</v>
      </c>
      <c r="F8" s="75">
        <v>2665641.5099999998</v>
      </c>
      <c r="G8" s="75">
        <v>18488.52</v>
      </c>
      <c r="H8" s="75">
        <v>233805.08</v>
      </c>
      <c r="I8" s="75">
        <v>124777</v>
      </c>
    </row>
    <row r="9" spans="1:11" x14ac:dyDescent="0.25">
      <c r="A9" s="107"/>
      <c r="B9" s="69"/>
      <c r="C9" s="75">
        <f t="shared" ref="C9:C11" si="1">SUM(E9:I9)</f>
        <v>0</v>
      </c>
      <c r="D9" s="83"/>
      <c r="E9" s="73"/>
      <c r="F9" s="75"/>
      <c r="G9" s="75"/>
      <c r="H9" s="73"/>
      <c r="I9" s="75"/>
    </row>
    <row r="10" spans="1:11" x14ac:dyDescent="0.25">
      <c r="A10" s="107"/>
      <c r="B10" s="69"/>
      <c r="C10" s="75">
        <f t="shared" si="1"/>
        <v>0</v>
      </c>
      <c r="D10" s="83"/>
      <c r="E10" s="84"/>
      <c r="F10" s="75"/>
      <c r="G10" s="73"/>
      <c r="H10" s="75"/>
      <c r="I10" s="75"/>
    </row>
    <row r="11" spans="1:11" x14ac:dyDescent="0.25">
      <c r="A11" s="107"/>
      <c r="B11" s="69"/>
      <c r="C11" s="75">
        <f t="shared" si="1"/>
        <v>0</v>
      </c>
      <c r="D11" s="83"/>
      <c r="E11" s="85"/>
      <c r="F11" s="75"/>
      <c r="G11" s="75"/>
      <c r="H11" s="73"/>
      <c r="I11" s="75"/>
    </row>
    <row r="12" spans="1:11" x14ac:dyDescent="0.25">
      <c r="A12" s="108"/>
      <c r="B12" s="86" t="s">
        <v>884</v>
      </c>
      <c r="C12" s="87">
        <f>SUM(C5:C11)</f>
        <v>12057638.619999999</v>
      </c>
      <c r="D12" s="88"/>
      <c r="E12" s="89">
        <f>SUM(E5:E11)</f>
        <v>4019228.27</v>
      </c>
      <c r="F12" s="89">
        <f>SUM(F5:F11)</f>
        <v>6372003.2699999996</v>
      </c>
      <c r="G12" s="89">
        <f>SUM(G5:G11)</f>
        <v>48771.9</v>
      </c>
      <c r="H12" s="89">
        <f>SUM(H5:H11)</f>
        <v>765495.89</v>
      </c>
      <c r="I12" s="89">
        <f>SUM(I5:I11)</f>
        <v>852139.29</v>
      </c>
    </row>
    <row r="13" spans="1:11" x14ac:dyDescent="0.25">
      <c r="A13" s="55"/>
    </row>
    <row r="14" spans="1:11" x14ac:dyDescent="0.25">
      <c r="A14" s="55"/>
      <c r="C14" s="54"/>
    </row>
    <row r="15" spans="1:11" x14ac:dyDescent="0.25">
      <c r="A15" s="55"/>
      <c r="C15" s="52"/>
      <c r="E15" s="52"/>
      <c r="I15" s="52"/>
    </row>
    <row r="16" spans="1:11" x14ac:dyDescent="0.25">
      <c r="A16" s="55"/>
      <c r="C16" s="52"/>
      <c r="E16" s="52"/>
    </row>
    <row r="17" spans="1:6" x14ac:dyDescent="0.25">
      <c r="A17" s="55"/>
      <c r="D17" s="53"/>
    </row>
    <row r="18" spans="1:6" x14ac:dyDescent="0.25">
      <c r="D18" s="53"/>
    </row>
    <row r="19" spans="1:6" x14ac:dyDescent="0.25">
      <c r="D19" s="53"/>
    </row>
    <row r="21" spans="1:6" x14ac:dyDescent="0.25">
      <c r="F21" s="51" t="s">
        <v>881</v>
      </c>
    </row>
  </sheetData>
  <mergeCells count="2">
    <mergeCell ref="D1:D2"/>
    <mergeCell ref="A4:A1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E702-CB52-497D-9A21-668520C4E5DC}">
  <sheetPr>
    <tabColor rgb="FFC00000"/>
  </sheetPr>
  <dimension ref="A1:N11"/>
  <sheetViews>
    <sheetView workbookViewId="0">
      <selection activeCell="E24" sqref="E24"/>
    </sheetView>
  </sheetViews>
  <sheetFormatPr defaultRowHeight="15" x14ac:dyDescent="0.25"/>
  <cols>
    <col min="1" max="1" width="12.85546875" customWidth="1"/>
    <col min="3" max="3" width="12.42578125" bestFit="1" customWidth="1"/>
    <col min="4" max="4" width="12.42578125" customWidth="1"/>
    <col min="5" max="5" width="20.85546875" customWidth="1"/>
    <col min="6" max="6" width="12.42578125" bestFit="1" customWidth="1"/>
    <col min="7" max="7" width="17.7109375" customWidth="1"/>
    <col min="8" max="8" width="11.28515625" bestFit="1" customWidth="1"/>
    <col min="9" max="9" width="12.42578125" customWidth="1"/>
    <col min="10" max="10" width="12.42578125" bestFit="1" customWidth="1"/>
    <col min="11" max="11" width="15.42578125" customWidth="1"/>
    <col min="12" max="12" width="11.28515625" bestFit="1" customWidth="1"/>
    <col min="13" max="13" width="11.85546875" customWidth="1"/>
    <col min="14" max="14" width="14.28515625" bestFit="1" customWidth="1"/>
  </cols>
  <sheetData>
    <row r="1" spans="1:14" ht="28.5" x14ac:dyDescent="0.25">
      <c r="A1" s="94" t="s">
        <v>171</v>
      </c>
      <c r="B1" s="112" t="s">
        <v>892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ht="30.75" thickBot="1" x14ac:dyDescent="0.3">
      <c r="A2" s="95" t="s">
        <v>868</v>
      </c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</row>
    <row r="3" spans="1:14" ht="57" x14ac:dyDescent="0.25">
      <c r="A3" s="109" t="s">
        <v>172</v>
      </c>
      <c r="B3" s="96" t="s">
        <v>39</v>
      </c>
      <c r="C3" s="97" t="s">
        <v>871</v>
      </c>
      <c r="D3" s="97" t="s">
        <v>872</v>
      </c>
      <c r="E3" s="97" t="s">
        <v>873</v>
      </c>
      <c r="F3" s="97" t="s">
        <v>874</v>
      </c>
      <c r="G3" s="97" t="s">
        <v>875</v>
      </c>
      <c r="H3" s="97" t="s">
        <v>876</v>
      </c>
      <c r="I3" s="98" t="s">
        <v>877</v>
      </c>
      <c r="J3" s="97" t="s">
        <v>878</v>
      </c>
      <c r="K3" s="97" t="s">
        <v>883</v>
      </c>
      <c r="L3" s="99" t="s">
        <v>869</v>
      </c>
      <c r="M3" s="99" t="s">
        <v>880</v>
      </c>
      <c r="N3" s="99" t="s">
        <v>879</v>
      </c>
    </row>
    <row r="4" spans="1:14" x14ac:dyDescent="0.25">
      <c r="A4" s="110"/>
      <c r="B4" s="100"/>
      <c r="C4" s="101"/>
      <c r="D4" s="102"/>
      <c r="E4" s="102"/>
      <c r="F4" s="102"/>
      <c r="G4" s="101"/>
      <c r="H4" s="101"/>
      <c r="I4" s="101"/>
      <c r="J4" s="101"/>
      <c r="K4" s="101"/>
      <c r="L4" s="101"/>
      <c r="M4" s="101"/>
      <c r="N4" s="101"/>
    </row>
    <row r="5" spans="1:14" ht="30" x14ac:dyDescent="0.25">
      <c r="A5" s="110"/>
      <c r="B5" s="100" t="s">
        <v>886</v>
      </c>
      <c r="C5" s="101">
        <v>43287.78</v>
      </c>
      <c r="D5" s="102"/>
      <c r="E5" s="102">
        <v>186750</v>
      </c>
      <c r="F5" s="102">
        <v>294410.59999999998</v>
      </c>
      <c r="G5" s="101">
        <v>3555</v>
      </c>
      <c r="H5" s="101">
        <v>37348</v>
      </c>
      <c r="I5" s="101">
        <v>29494.68</v>
      </c>
      <c r="J5" s="101">
        <v>71165.460000000006</v>
      </c>
      <c r="K5" s="101">
        <v>2700</v>
      </c>
      <c r="L5" s="101">
        <v>13436.8</v>
      </c>
      <c r="M5" s="101"/>
      <c r="N5" s="101">
        <f t="shared" ref="N5:N6" si="0">C5+D5+E5+F5+G5+H5+I5+J5+K5+L5+M5</f>
        <v>682148.32000000007</v>
      </c>
    </row>
    <row r="6" spans="1:14" ht="30" x14ac:dyDescent="0.25">
      <c r="A6" s="110"/>
      <c r="B6" s="100" t="s">
        <v>887</v>
      </c>
      <c r="C6" s="101">
        <v>28646</v>
      </c>
      <c r="D6" s="102"/>
      <c r="E6" s="102">
        <v>159165</v>
      </c>
      <c r="F6" s="102">
        <v>311012.95</v>
      </c>
      <c r="G6" s="101">
        <v>2960</v>
      </c>
      <c r="H6" s="101">
        <v>20947</v>
      </c>
      <c r="I6" s="101">
        <v>27351.75</v>
      </c>
      <c r="J6" s="101">
        <v>58595</v>
      </c>
      <c r="K6" s="101">
        <v>2360</v>
      </c>
      <c r="L6" s="101">
        <v>40960</v>
      </c>
      <c r="M6" s="101"/>
      <c r="N6" s="101">
        <f t="shared" si="0"/>
        <v>651997.69999999995</v>
      </c>
    </row>
    <row r="7" spans="1:14" ht="30" x14ac:dyDescent="0.25">
      <c r="A7" s="110"/>
      <c r="B7" s="100" t="s">
        <v>888</v>
      </c>
      <c r="C7" s="101">
        <v>49948.65</v>
      </c>
      <c r="D7" s="102"/>
      <c r="E7" s="102">
        <v>136995</v>
      </c>
      <c r="F7" s="102">
        <v>326348.51</v>
      </c>
      <c r="G7" s="101">
        <v>1780</v>
      </c>
      <c r="H7" s="101">
        <v>33691</v>
      </c>
      <c r="I7" s="101">
        <v>26606.98</v>
      </c>
      <c r="J7" s="101">
        <v>61214.7</v>
      </c>
      <c r="K7" s="101">
        <v>2385</v>
      </c>
      <c r="L7" s="101">
        <v>39499.199999999997</v>
      </c>
      <c r="M7" s="101"/>
      <c r="N7" s="101">
        <f>C7+D7+E7+F7+G7+H7+I7+J7+K7+L7+M7</f>
        <v>678469.03999999992</v>
      </c>
    </row>
    <row r="8" spans="1:14" x14ac:dyDescent="0.25">
      <c r="A8" s="110"/>
      <c r="B8" s="100"/>
      <c r="C8" s="101"/>
      <c r="D8" s="102"/>
      <c r="E8" s="102"/>
      <c r="F8" s="102"/>
      <c r="G8" s="101"/>
      <c r="H8" s="101"/>
      <c r="I8" s="101"/>
      <c r="J8" s="101"/>
      <c r="K8" s="101"/>
      <c r="L8" s="101"/>
      <c r="M8" s="101"/>
      <c r="N8" s="101">
        <f>C8+D8+E8+F8+G8+H8+I8+J8+L8+M8</f>
        <v>0</v>
      </c>
    </row>
    <row r="9" spans="1:14" x14ac:dyDescent="0.25">
      <c r="A9" s="110"/>
      <c r="B9" s="100"/>
      <c r="C9" s="101"/>
      <c r="D9" s="102"/>
      <c r="E9" s="102"/>
      <c r="F9" s="102"/>
      <c r="G9" s="101"/>
      <c r="H9" s="101"/>
      <c r="I9" s="101"/>
      <c r="J9" s="101"/>
      <c r="K9" s="101"/>
      <c r="L9" s="101"/>
      <c r="M9" s="101"/>
      <c r="N9" s="101">
        <f>C9+D9+E9+F9+G9+H9+I9+J9+L9+M9</f>
        <v>0</v>
      </c>
    </row>
    <row r="10" spans="1:14" x14ac:dyDescent="0.25">
      <c r="A10" s="110"/>
      <c r="B10" s="100"/>
      <c r="C10" s="101"/>
      <c r="D10" s="102"/>
      <c r="E10" s="102"/>
      <c r="F10" s="102"/>
      <c r="G10" s="101"/>
      <c r="H10" s="101"/>
      <c r="I10" s="101"/>
      <c r="J10" s="101"/>
      <c r="K10" s="101"/>
      <c r="L10" s="101"/>
      <c r="M10" s="101"/>
      <c r="N10" s="101">
        <v>0</v>
      </c>
    </row>
    <row r="11" spans="1:14" ht="29.25" x14ac:dyDescent="0.25">
      <c r="A11" s="111"/>
      <c r="B11" s="103" t="s">
        <v>885</v>
      </c>
      <c r="C11" s="104">
        <f>C5+C6+C7</f>
        <v>121882.43</v>
      </c>
      <c r="D11" s="104"/>
      <c r="E11" s="104">
        <f t="shared" ref="E11:L11" si="1">E5+E6+E7</f>
        <v>482910</v>
      </c>
      <c r="F11" s="104">
        <f t="shared" si="1"/>
        <v>931772.06</v>
      </c>
      <c r="G11" s="104">
        <f t="shared" si="1"/>
        <v>8295</v>
      </c>
      <c r="H11" s="104">
        <f t="shared" si="1"/>
        <v>91986</v>
      </c>
      <c r="I11" s="104">
        <f t="shared" si="1"/>
        <v>83453.41</v>
      </c>
      <c r="J11" s="104">
        <f t="shared" si="1"/>
        <v>190975.16</v>
      </c>
      <c r="K11" s="104">
        <f t="shared" si="1"/>
        <v>7445</v>
      </c>
      <c r="L11" s="104">
        <f t="shared" si="1"/>
        <v>93896</v>
      </c>
      <c r="M11" s="104"/>
      <c r="N11" s="104">
        <f>N5+N6+N7</f>
        <v>2012615.06</v>
      </c>
    </row>
  </sheetData>
  <mergeCells count="2">
    <mergeCell ref="A3:A11"/>
    <mergeCell ref="B1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2024-10-23T11:43:35Z</cp:lastPrinted>
  <dcterms:created xsi:type="dcterms:W3CDTF">2015-03-12T08:53:45Z</dcterms:created>
  <dcterms:modified xsi:type="dcterms:W3CDTF">2025-04-08T13:44:08Z</dcterms:modified>
</cp:coreProperties>
</file>