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itnete.mjaku\Desktop\"/>
    </mc:Choice>
  </mc:AlternateContent>
  <xr:revisionPtr revIDLastSave="0" documentId="13_ncr:1_{CFA3EB4C-3882-4C2F-99A8-B608AE7E1B13}" xr6:coauthVersionLast="36" xr6:coauthVersionMax="36" xr10:uidLastSave="{00000000-0000-0000-0000-000000000000}"/>
  <bookViews>
    <workbookView xWindow="-105" yWindow="-105" windowWidth="19425" windowHeight="10425" activeTab="1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PRANIMET!$A$1:$R$4</definedName>
    <definedName name="_xlnm.Print_Titles" localSheetId="0">PAGESAT!$3:$3</definedName>
  </definedNames>
  <calcPr calcId="191029"/>
</workbook>
</file>

<file path=xl/calcChain.xml><?xml version="1.0" encoding="utf-8"?>
<calcChain xmlns="http://schemas.openxmlformats.org/spreadsheetml/2006/main">
  <c r="K17" i="12" l="1"/>
  <c r="L17" i="12"/>
  <c r="M17" i="12"/>
  <c r="N17" i="12"/>
  <c r="N6" i="12" l="1"/>
  <c r="N5" i="12" l="1"/>
  <c r="N15" i="12" l="1"/>
  <c r="N14" i="12" l="1"/>
  <c r="N13" i="12"/>
  <c r="D17" i="12" l="1"/>
  <c r="E17" i="12"/>
  <c r="F17" i="12"/>
  <c r="G17" i="12"/>
  <c r="H17" i="12"/>
  <c r="I17" i="12"/>
  <c r="J17" i="12"/>
  <c r="C17" i="12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6" l="1"/>
</calcChain>
</file>

<file path=xl/sharedStrings.xml><?xml version="1.0" encoding="utf-8"?>
<sst xmlns="http://schemas.openxmlformats.org/spreadsheetml/2006/main" count="960" uniqueCount="887">
  <si>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</si>
  <si>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</si>
  <si>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</si>
  <si>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</si>
  <si>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</si>
  <si>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</si>
  <si>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</si>
  <si>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</si>
  <si>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</si>
  <si>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</si>
  <si>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</si>
  <si>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</si>
  <si>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</si>
  <si>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</si>
  <si>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</si>
  <si>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</si>
  <si>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</si>
  <si>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</si>
  <si>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</si>
  <si>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</si>
  <si>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</si>
  <si>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</si>
  <si>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</si>
  <si>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</si>
  <si>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</si>
  <si>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</si>
  <si>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</si>
  <si>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</si>
  <si>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</si>
  <si>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</si>
  <si>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</si>
  <si>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</si>
  <si>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</si>
  <si>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</si>
  <si>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</si>
  <si>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</si>
  <si>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</si>
  <si>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</si>
  <si>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</si>
  <si>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</si>
  <si>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</si>
  <si>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</si>
  <si>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</si>
  <si>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</si>
  <si>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</si>
  <si>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</si>
  <si>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</si>
  <si>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</si>
  <si>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</si>
  <si>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</si>
  <si>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</si>
  <si>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</si>
  <si>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</si>
  <si>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</si>
  <si>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</si>
  <si>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</si>
  <si>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</si>
  <si>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</si>
  <si>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</si>
  <si>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</si>
  <si>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</si>
  <si>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</si>
  <si>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</si>
  <si>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</si>
  <si>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</si>
  <si>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</si>
  <si>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</si>
  <si>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</si>
  <si>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</si>
  <si>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</si>
  <si>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</si>
  <si>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</si>
  <si>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</si>
  <si>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</si>
  <si>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</si>
  <si>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</si>
  <si>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</si>
  <si>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</si>
  <si>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</si>
  <si>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</si>
  <si>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</si>
  <si>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</si>
  <si>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</si>
  <si>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</si>
  <si>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</si>
  <si>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</si>
  <si>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</si>
  <si>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</si>
  <si>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</si>
  <si>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</si>
  <si>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</si>
  <si>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</si>
  <si>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</si>
  <si>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</si>
  <si>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</si>
  <si>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</si>
  <si>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</si>
  <si>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</si>
  <si>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</si>
  <si>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</si>
  <si>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</si>
  <si>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</si>
  <si>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</si>
  <si>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</si>
  <si>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</si>
  <si>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</si>
  <si>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</si>
  <si>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</si>
  <si>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</si>
  <si>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</si>
  <si>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</si>
  <si>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</si>
  <si>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</si>
  <si>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</si>
  <si>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</si>
  <si>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</si>
  <si>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</si>
  <si>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</si>
  <si>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</si>
  <si>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</si>
  <si>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</si>
  <si>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</si>
  <si>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</si>
  <si>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</si>
  <si>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</si>
  <si>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</si>
  <si>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</si>
  <si>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</si>
  <si>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</si>
  <si>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</si>
  <si>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</si>
  <si>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</si>
  <si>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</si>
  <si>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</si>
  <si>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</si>
  <si>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</si>
  <si>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</si>
  <si>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</si>
  <si>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</si>
  <si>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</si>
  <si>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</si>
  <si>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</si>
  <si>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</si>
  <si>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</si>
  <si>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</si>
  <si>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</si>
  <si>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</si>
  <si>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</si>
  <si>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</si>
  <si>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</si>
  <si>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</si>
  <si>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</si>
  <si>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</si>
  <si>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</si>
  <si>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</si>
  <si>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</si>
  <si>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</si>
  <si>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</si>
  <si>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</si>
  <si>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</si>
  <si>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</si>
  <si>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</si>
  <si>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</si>
  <si>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</si>
  <si>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</si>
  <si>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</si>
  <si>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</si>
  <si>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</si>
  <si>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</si>
  <si>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</si>
  <si>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</si>
  <si>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</si>
  <si>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</si>
  <si>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</si>
  <si>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</si>
  <si>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</si>
  <si>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</si>
  <si>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</si>
  <si>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</si>
  <si>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</si>
  <si>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</si>
  <si>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</si>
  <si>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</si>
  <si>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</si>
  <si>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</si>
  <si>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</si>
  <si>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</si>
  <si>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</si>
  <si>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</si>
  <si>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</si>
  <si>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</si>
  <si>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</si>
  <si>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</si>
  <si>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</si>
  <si>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</si>
  <si>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</si>
  <si>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</si>
  <si>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</si>
  <si>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</si>
  <si>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</si>
  <si>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</si>
  <si>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</si>
  <si>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</si>
  <si>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</si>
  <si>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</si>
  <si>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</si>
  <si>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</si>
  <si>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</si>
  <si>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</si>
  <si>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</si>
  <si>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</si>
  <si>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</si>
  <si>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</si>
  <si>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</si>
  <si>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</si>
  <si>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</si>
  <si>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</si>
  <si>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</si>
  <si>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</si>
  <si>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</si>
  <si>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</si>
  <si>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</si>
  <si>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</si>
  <si>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</si>
  <si>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</si>
  <si>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</si>
  <si>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</si>
  <si>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</si>
  <si>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</si>
  <si>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</si>
  <si>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</si>
  <si>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</si>
  <si>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</si>
  <si>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</si>
  <si>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</si>
  <si>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</si>
  <si>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</si>
  <si>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</si>
  <si>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</si>
  <si>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</si>
  <si>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</si>
  <si>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</si>
  <si>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</si>
  <si>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</si>
  <si>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</si>
  <si>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</si>
  <si>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</si>
  <si>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</si>
  <si>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</si>
  <si>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</si>
  <si>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</si>
  <si>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</si>
  <si>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</si>
  <si>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</si>
  <si>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</si>
  <si>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</si>
  <si>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</si>
  <si>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</si>
  <si>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</si>
  <si>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</si>
  <si>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</si>
  <si>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</si>
  <si>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</si>
  <si>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</si>
  <si>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</si>
  <si>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</si>
  <si>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</si>
  <si>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</si>
  <si>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</si>
  <si>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</si>
  <si>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</si>
  <si>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</si>
  <si>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</si>
  <si>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</si>
  <si>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</si>
  <si>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</si>
  <si>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</si>
  <si>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</si>
  <si>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</si>
  <si>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</si>
  <si>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</si>
  <si>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</si>
  <si>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</si>
  <si>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</si>
  <si>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</si>
  <si>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</si>
  <si>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</si>
  <si>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</si>
  <si>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</si>
  <si>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</si>
  <si>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</si>
  <si>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</si>
  <si>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</si>
  <si>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</si>
  <si>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</si>
  <si>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</si>
  <si>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</si>
  <si>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</si>
  <si>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</si>
  <si>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</si>
  <si>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</si>
  <si>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</si>
  <si>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</si>
  <si>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</si>
  <si>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</si>
  <si>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</si>
  <si>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</si>
  <si>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</si>
  <si>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</si>
  <si>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</si>
  <si>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</si>
  <si>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</si>
  <si>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</si>
  <si>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</si>
  <si>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</si>
  <si>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</si>
  <si>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</si>
  <si>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</si>
  <si>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</si>
  <si>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</si>
  <si>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</si>
  <si>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</si>
  <si>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</si>
  <si>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</si>
  <si>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</si>
  <si>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</si>
  <si>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</si>
  <si>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</si>
  <si>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</si>
  <si>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</si>
  <si>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</si>
  <si>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</si>
  <si>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</si>
  <si>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</si>
  <si>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</si>
  <si>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</si>
  <si>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</si>
  <si>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</si>
  <si>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</si>
  <si>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</si>
  <si>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</si>
  <si>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</si>
  <si>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</si>
  <si>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</si>
  <si>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</si>
  <si>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</si>
  <si>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</si>
  <si>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</si>
  <si>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</si>
  <si>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</si>
  <si>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</si>
  <si>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</si>
  <si>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</si>
  <si>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</si>
  <si>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</si>
  <si>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</si>
  <si>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</si>
  <si>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</si>
  <si>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</si>
  <si>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</si>
  <si>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</si>
  <si>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</si>
  <si>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</si>
  <si>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</si>
  <si>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</si>
  <si>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</si>
  <si>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</si>
  <si>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</si>
  <si>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</si>
  <si>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</si>
  <si>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</si>
  <si>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</si>
  <si>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</si>
  <si>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</si>
  <si>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</si>
  <si>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</si>
  <si>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</si>
  <si>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</si>
  <si>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</si>
  <si>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</si>
  <si>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</si>
  <si>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</si>
  <si>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</si>
  <si>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</si>
  <si>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</si>
  <si>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</si>
  <si>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</si>
  <si>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</si>
  <si>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</si>
  <si>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</si>
  <si>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</si>
  <si>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</si>
  <si>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</si>
  <si>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</si>
  <si>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</si>
  <si>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</si>
  <si>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</si>
  <si>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</si>
  <si>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</si>
  <si>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</si>
  <si>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</si>
  <si>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</si>
  <si>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</si>
  <si>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</si>
  <si>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</si>
  <si>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</si>
  <si>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</si>
  <si>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</si>
  <si>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</si>
  <si>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</si>
  <si>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</si>
  <si>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</si>
  <si>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</si>
  <si>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</si>
  <si>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</si>
  <si>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</si>
  <si>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</si>
  <si>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</si>
  <si>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</si>
  <si>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</si>
  <si>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</si>
  <si>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</si>
  <si>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</si>
  <si>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</si>
  <si>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</si>
  <si>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</si>
  <si>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</si>
  <si>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</si>
  <si>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</si>
  <si>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</si>
  <si>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</si>
  <si>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</si>
  <si>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</si>
  <si>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</si>
  <si>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</si>
  <si>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</si>
  <si>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</si>
  <si>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</si>
  <si>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</si>
  <si>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</si>
  <si>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</si>
  <si>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</si>
  <si>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</si>
  <si>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</si>
  <si>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</si>
  <si>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</si>
  <si>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</si>
  <si>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</si>
  <si>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</si>
  <si>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</si>
  <si>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</si>
  <si>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</si>
  <si>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</si>
  <si>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</si>
  <si>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</si>
  <si>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</si>
  <si>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</si>
  <si>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</si>
  <si>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</si>
  <si>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</si>
  <si>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</si>
  <si>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</si>
  <si>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</si>
  <si>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</si>
  <si>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</si>
  <si>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</si>
  <si>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</si>
  <si>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</si>
  <si>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</si>
  <si>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</si>
  <si>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</si>
  <si>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</si>
  <si>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</si>
  <si>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</si>
  <si>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</si>
  <si>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</si>
  <si>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</si>
  <si>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</si>
  <si>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</si>
  <si>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</si>
  <si>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</si>
  <si>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</si>
  <si>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</si>
  <si>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</si>
  <si>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</si>
  <si>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</si>
  <si>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</si>
  <si>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</si>
  <si>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</si>
  <si>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</si>
  <si>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</si>
  <si>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</si>
  <si>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</si>
  <si>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</si>
  <si>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</si>
  <si>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</si>
  <si>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</si>
  <si>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</si>
  <si>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</si>
  <si>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</si>
  <si>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</si>
  <si>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</si>
  <si>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</si>
  <si>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</si>
  <si>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</si>
  <si>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</si>
  <si>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</si>
  <si>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</si>
  <si>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</si>
  <si>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</si>
  <si>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</si>
  <si>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</si>
  <si>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</si>
  <si>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</si>
  <si>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</si>
  <si>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</si>
  <si>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</si>
  <si>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</si>
  <si>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</si>
  <si>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</si>
  <si>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</si>
  <si>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</si>
  <si>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</si>
  <si>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</si>
  <si>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</si>
  <si>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</si>
  <si>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</si>
  <si>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</si>
  <si>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</si>
  <si>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</si>
  <si>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</si>
  <si>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</si>
  <si>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</si>
  <si>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</si>
  <si>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</si>
  <si>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</si>
  <si>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</si>
  <si>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</si>
  <si>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</si>
  <si>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</si>
  <si>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</si>
  <si>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</si>
  <si>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</si>
  <si>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</si>
  <si>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</si>
  <si>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</si>
  <si>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</si>
  <si>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</si>
  <si>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</si>
  <si>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</si>
  <si>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</si>
  <si>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</si>
  <si>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</si>
  <si>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</si>
  <si>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</si>
  <si>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</si>
  <si>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</si>
  <si>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</si>
  <si>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</si>
  <si>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</si>
  <si>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</si>
  <si>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</si>
  <si>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</si>
  <si>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</si>
  <si>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</si>
  <si>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</si>
  <si>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</si>
  <si>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</si>
  <si>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</si>
  <si>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</si>
  <si>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</si>
  <si>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</si>
  <si>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</si>
  <si>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</si>
  <si>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</si>
  <si>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</si>
  <si>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</si>
  <si>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</si>
  <si>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</si>
  <si>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</si>
  <si>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</si>
  <si>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</si>
  <si>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</si>
  <si>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</si>
  <si>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</si>
  <si>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</si>
  <si>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</si>
  <si>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</si>
  <si>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</si>
  <si>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</si>
  <si>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</si>
  <si>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</si>
  <si>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</si>
  <si>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</si>
  <si>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</si>
  <si>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</si>
  <si>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</si>
  <si>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</si>
  <si>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</si>
  <si>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</si>
  <si>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</si>
  <si>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</si>
  <si>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</si>
  <si>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</si>
  <si>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</si>
  <si>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</si>
  <si>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</si>
  <si>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</si>
  <si>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</si>
  <si>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</si>
  <si>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</si>
  <si>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</si>
  <si>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</si>
  <si>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</si>
  <si>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</si>
  <si>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</si>
  <si>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</si>
  <si>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</si>
  <si>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</si>
  <si>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</si>
  <si>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</si>
  <si>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</si>
  <si>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</si>
  <si>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</si>
  <si>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</si>
  <si>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</si>
  <si>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</si>
  <si>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</si>
  <si>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</si>
  <si>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</si>
  <si>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</si>
  <si>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</si>
  <si>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</si>
  <si>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</si>
  <si>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</si>
  <si>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</si>
  <si>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</si>
  <si>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</si>
  <si>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</si>
  <si>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</si>
  <si>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</si>
  <si>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</si>
  <si>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</si>
  <si>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</si>
  <si>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</si>
  <si>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</si>
  <si>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</si>
  <si>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</si>
  <si>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</si>
  <si>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</si>
  <si>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</si>
  <si>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</si>
  <si>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</si>
  <si>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</si>
  <si>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</si>
  <si>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</si>
  <si>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</si>
  <si>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</si>
  <si>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</si>
  <si>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</si>
  <si>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</si>
  <si>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</si>
  <si>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</si>
  <si>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</si>
  <si>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</si>
  <si>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</si>
  <si>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</si>
  <si>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</si>
  <si>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</si>
  <si>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</si>
  <si>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</si>
  <si>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</si>
  <si>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</si>
  <si>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</si>
  <si>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</si>
  <si>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</si>
  <si>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</si>
  <si>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</si>
  <si>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</si>
  <si>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</si>
  <si>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</si>
  <si>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</si>
  <si>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</si>
  <si>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</si>
  <si>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</si>
  <si>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</si>
  <si>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</si>
  <si>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</si>
  <si>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</si>
  <si>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</si>
  <si>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</si>
  <si>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</si>
  <si>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</si>
  <si>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</si>
  <si>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</si>
  <si>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</si>
  <si>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</si>
  <si>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</si>
  <si>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</si>
  <si>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</si>
  <si>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</si>
  <si>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</si>
  <si>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</si>
  <si>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</si>
  <si>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</si>
  <si>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</si>
  <si>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</si>
  <si>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</si>
  <si>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</si>
  <si>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</si>
  <si>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</si>
  <si>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</si>
  <si>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</si>
  <si>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</si>
  <si>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</si>
  <si>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</si>
  <si>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</si>
  <si>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</si>
  <si>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</si>
  <si>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</si>
  <si>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</si>
  <si>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</si>
  <si>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</si>
  <si>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</si>
  <si>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</si>
  <si>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</si>
  <si>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</si>
  <si>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</si>
  <si>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</si>
  <si>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</si>
  <si>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</si>
  <si>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</si>
  <si>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</si>
  <si>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</si>
  <si>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</si>
  <si>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</si>
  <si>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</si>
  <si>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</si>
  <si>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</si>
  <si>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</si>
  <si>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</si>
  <si>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</si>
  <si>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</si>
  <si>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</si>
  <si>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</si>
  <si>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</si>
  <si>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</si>
  <si>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</si>
  <si>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</si>
  <si>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</si>
  <si>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</si>
  <si>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</si>
  <si>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</si>
  <si>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</si>
  <si>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</si>
  <si>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</si>
  <si>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</si>
  <si>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</si>
  <si>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</si>
  <si>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</si>
  <si>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</si>
  <si>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</si>
  <si>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</si>
  <si>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</si>
  <si>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</si>
  <si>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</si>
  <si>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</si>
  <si>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</si>
  <si>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</si>
  <si>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</si>
  <si>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</si>
  <si>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</si>
  <si>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</si>
  <si>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</si>
  <si>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</si>
  <si>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</si>
  <si>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</si>
  <si>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</si>
  <si>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</si>
  <si>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</si>
  <si>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</si>
  <si>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</si>
  <si>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</si>
  <si>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</si>
  <si>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</si>
  <si>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</si>
  <si>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</si>
  <si>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</si>
  <si>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</si>
  <si>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</si>
  <si>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</si>
  <si>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</si>
  <si>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</si>
  <si>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</si>
  <si>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</si>
  <si>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</si>
  <si>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</si>
  <si>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</si>
  <si>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</si>
  <si>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</si>
  <si>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</si>
  <si>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</si>
  <si>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</si>
  <si>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</si>
  <si>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</si>
  <si>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</si>
  <si>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</si>
  <si>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</si>
  <si>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</si>
  <si>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</si>
  <si>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</si>
  <si>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</si>
  <si>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</si>
  <si>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</si>
  <si>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</si>
  <si>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</si>
  <si>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</si>
  <si>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</si>
  <si>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</si>
  <si>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</si>
  <si>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</si>
  <si>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</si>
  <si>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</si>
  <si>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</si>
  <si>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</si>
  <si>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</si>
  <si>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</si>
  <si>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</si>
  <si>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</si>
  <si>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</si>
  <si>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</si>
  <si>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</si>
  <si>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</si>
  <si>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</si>
  <si>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</si>
  <si>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</si>
  <si>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</si>
  <si>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</si>
  <si>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</si>
  <si>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</si>
  <si>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</si>
  <si>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</si>
  <si>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</si>
  <si>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</si>
  <si>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</si>
  <si>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</si>
  <si>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</si>
  <si>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</si>
  <si>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</si>
  <si>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</si>
  <si>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</si>
  <si>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</si>
  <si>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</si>
  <si>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</si>
  <si>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</si>
  <si>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</si>
  <si>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</si>
  <si>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</si>
  <si>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</si>
  <si>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</si>
  <si>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</si>
  <si>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</si>
  <si>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</si>
  <si>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</si>
  <si>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</si>
  <si>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</si>
  <si>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</si>
  <si>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</si>
  <si>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</si>
  <si>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</si>
  <si>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</si>
  <si>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</si>
  <si>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</si>
  <si>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</si>
  <si>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</si>
  <si>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</si>
  <si>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</si>
  <si>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</si>
  <si>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</si>
  <si>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</si>
  <si>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</si>
  <si>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</si>
  <si>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Vlerat janë në Euro</t>
  </si>
  <si>
    <t>2024 Janar</t>
  </si>
  <si>
    <t>Insp.sanitar ne pika kufitare &amp; Qendra Rurale</t>
  </si>
  <si>
    <t>Pranimet  Janar-Shkurt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</si>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</sst>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43" fontId="0" fillId="2" borderId="12" xfId="1" applyFont="1" applyFill="1" applyBorder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F1" sqref="F1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8" t="s">
        <v>609</v>
      </c>
      <c r="E1" s="57"/>
      <c r="F1" s="104"/>
      <c r="G1" s="57"/>
      <c r="H1" s="57"/>
      <c r="I1" s="57"/>
    </row>
    <row r="2" spans="1:11" ht="18.75" customHeight="1" x14ac:dyDescent="0.25">
      <c r="A2" s="63" t="s">
        <v>882</v>
      </c>
      <c r="B2" s="59"/>
      <c r="C2" s="59"/>
      <c r="D2" s="109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7">
        <v>2023</v>
      </c>
      <c r="B5" s="66" t="str">
        <f>IF(L!$A$1=1,L!B231,IF(L!$A$1=2,L!C231,L!D231))</f>
        <v>2023 Janar</v>
      </c>
      <c r="C5" s="78">
        <f>SUM(E5:I5)</f>
        <v>0</v>
      </c>
      <c r="D5" s="65"/>
      <c r="E5" s="76"/>
      <c r="F5" s="77"/>
      <c r="G5" s="77"/>
      <c r="H5" s="77"/>
      <c r="I5" s="78"/>
    </row>
    <row r="6" spans="1:11" x14ac:dyDescent="0.25">
      <c r="A6" s="107"/>
      <c r="B6" s="66" t="str">
        <f>IF(L!$A$1=1,L!B232,IF(L!$A$1=2,L!C232,L!D232))</f>
        <v>2023 Shkurt</v>
      </c>
      <c r="C6" s="78">
        <f>SUM(E6:I6)</f>
        <v>0</v>
      </c>
      <c r="D6" s="65"/>
      <c r="E6" s="76"/>
      <c r="F6" s="79"/>
      <c r="G6" s="76"/>
      <c r="H6" s="79"/>
      <c r="I6" s="80"/>
    </row>
    <row r="7" spans="1:11" x14ac:dyDescent="0.25">
      <c r="A7" s="107"/>
      <c r="B7" s="66" t="str">
        <f>IF(L!$A$1=1,L!B233,IF(L!$A$1=2,L!C233,L!D233))</f>
        <v xml:space="preserve">2023 Mars </v>
      </c>
      <c r="C7" s="78">
        <f t="shared" ref="C7:C16" si="0">SUM(E7:I7)</f>
        <v>0</v>
      </c>
      <c r="D7" s="65"/>
      <c r="E7" s="95"/>
      <c r="F7" s="96"/>
      <c r="G7" s="96"/>
      <c r="H7" s="95"/>
      <c r="I7" s="96"/>
    </row>
    <row r="8" spans="1:11" x14ac:dyDescent="0.25">
      <c r="A8" s="107"/>
      <c r="B8" s="66" t="str">
        <f>IF(L!$A$1=1,L!B234,IF(L!$A$1=2,L!C234,L!D234))</f>
        <v>2023 Prill</v>
      </c>
      <c r="C8" s="78">
        <f t="shared" si="0"/>
        <v>0</v>
      </c>
      <c r="D8" s="65"/>
      <c r="E8" s="76"/>
      <c r="F8" s="77"/>
      <c r="G8" s="77"/>
      <c r="H8" s="77"/>
      <c r="I8" s="80"/>
    </row>
    <row r="9" spans="1:11" x14ac:dyDescent="0.25">
      <c r="A9" s="107"/>
      <c r="B9" s="66" t="str">
        <f>IF(L!$A$1=1,L!B235,IF(L!$A$1=2,L!C235,L!D235))</f>
        <v>2023 Maj</v>
      </c>
      <c r="C9" s="78">
        <f t="shared" si="0"/>
        <v>0</v>
      </c>
      <c r="D9" s="65"/>
      <c r="E9" s="81"/>
      <c r="F9" s="81"/>
      <c r="G9" s="81"/>
      <c r="H9" s="81"/>
      <c r="I9" s="76"/>
    </row>
    <row r="10" spans="1:11" x14ac:dyDescent="0.25">
      <c r="A10" s="107"/>
      <c r="B10" s="66" t="str">
        <f>IF(L!$A$1=1,L!B236,IF(L!$A$1=2,L!C236,L!D236))</f>
        <v>2023 Qershor</v>
      </c>
      <c r="C10" s="106">
        <f t="shared" si="0"/>
        <v>0</v>
      </c>
      <c r="D10" s="65"/>
      <c r="E10" s="81"/>
      <c r="F10" s="81"/>
      <c r="G10" s="81"/>
      <c r="H10" s="76"/>
      <c r="I10" s="76"/>
    </row>
    <row r="11" spans="1:11" x14ac:dyDescent="0.25">
      <c r="A11" s="107"/>
      <c r="B11" s="66" t="str">
        <f>IF(L!$A$1=1,L!B237,IF(L!$A$1=2,L!C237,L!D237))</f>
        <v>2023 Korrik</v>
      </c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7"/>
      <c r="B12" s="66" t="str">
        <f>IF(L!$A$1=1,L!B238,IF(L!$A$1=2,L!C238,L!D238))</f>
        <v>2023 Gusht</v>
      </c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7"/>
      <c r="B13" s="66" t="str">
        <f>IF(L!$A$1=1,L!B239,IF(L!$A$1=2,L!C239,L!D239))</f>
        <v>2023 Shtator</v>
      </c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7"/>
      <c r="B14" s="66" t="str">
        <f>IF(L!$A$1=1,L!B240,IF(L!$A$1=2,L!C240,L!D240))</f>
        <v>2023 Tetor</v>
      </c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7"/>
      <c r="B15" s="66" t="str">
        <f>IF(L!$A$1=1,L!B241,IF(L!$A$1=2,L!C241,L!D241))</f>
        <v xml:space="preserve">2023 Nëntor 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7"/>
      <c r="B16" s="66" t="str">
        <f>IF(L!$A$1=1,L!B242,IF(L!$A$1=2,L!C242,L!D242))</f>
        <v>2023 Dhjetor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7"/>
      <c r="B17" s="73" t="str">
        <f>IF(L!$A$1=1,L!B243,IF(L!$A$1=2,L!C243,L!D243))</f>
        <v>Gjithsej 2023</v>
      </c>
      <c r="C17" s="85">
        <f>SUM(C5:C16)</f>
        <v>0</v>
      </c>
      <c r="D17" s="74"/>
      <c r="E17" s="75">
        <f>SUM(E5:E16)</f>
        <v>0</v>
      </c>
      <c r="F17" s="75">
        <f t="shared" ref="F17:I17" si="1">SUM(F5:F16)</f>
        <v>0</v>
      </c>
      <c r="G17" s="75">
        <f t="shared" si="1"/>
        <v>0</v>
      </c>
      <c r="H17" s="75">
        <f t="shared" si="1"/>
        <v>0</v>
      </c>
      <c r="I17" s="75">
        <f t="shared" si="1"/>
        <v>0</v>
      </c>
    </row>
    <row r="19" spans="1:9" x14ac:dyDescent="0.25">
      <c r="C19" s="105"/>
    </row>
    <row r="20" spans="1:9" x14ac:dyDescent="0.25">
      <c r="E20" s="84"/>
      <c r="I20" s="84"/>
    </row>
    <row r="21" spans="1:9" x14ac:dyDescent="0.25">
      <c r="C21" s="84"/>
      <c r="E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T103"/>
  <sheetViews>
    <sheetView tabSelected="1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O21" sqref="O21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1" width="15.5703125" customWidth="1"/>
    <col min="12" max="12" width="16" customWidth="1"/>
    <col min="13" max="13" width="14.5703125" customWidth="1"/>
    <col min="14" max="14" width="18.42578125" customWidth="1"/>
    <col min="16" max="16" width="19.7109375" customWidth="1"/>
    <col min="17" max="17" width="13" customWidth="1"/>
    <col min="19" max="19" width="14" customWidth="1"/>
    <col min="20" max="20" width="13.42578125" customWidth="1"/>
  </cols>
  <sheetData>
    <row r="1" spans="1:20" s="2" customFormat="1" ht="26.25" customHeight="1" x14ac:dyDescent="0.3">
      <c r="A1" s="9" t="s">
        <v>171</v>
      </c>
      <c r="B1" s="9"/>
      <c r="D1" s="3"/>
      <c r="E1" s="104" t="s">
        <v>885</v>
      </c>
      <c r="F1" s="3"/>
    </row>
    <row r="2" spans="1:20" s="2" customFormat="1" ht="17.25" customHeight="1" x14ac:dyDescent="0.25">
      <c r="A2" s="61" t="s">
        <v>868</v>
      </c>
      <c r="E2" s="3"/>
      <c r="F2" s="3"/>
    </row>
    <row r="3" spans="1:20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88" t="s">
        <v>884</v>
      </c>
      <c r="L3" s="54" t="s">
        <v>869</v>
      </c>
      <c r="M3" s="54" t="s">
        <v>880</v>
      </c>
      <c r="N3" s="54" t="s">
        <v>879</v>
      </c>
    </row>
    <row r="4" spans="1:20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90"/>
      <c r="L4" s="54"/>
      <c r="M4" s="54"/>
      <c r="N4" s="54"/>
    </row>
    <row r="5" spans="1:20" s="2" customFormat="1" x14ac:dyDescent="0.25">
      <c r="A5" s="94"/>
      <c r="B5" s="72" t="s">
        <v>883</v>
      </c>
      <c r="C5" s="96">
        <v>66478.149999999994</v>
      </c>
      <c r="D5" s="97"/>
      <c r="E5" s="97">
        <v>110105</v>
      </c>
      <c r="F5" s="97">
        <v>289500.46000000002</v>
      </c>
      <c r="G5" s="96">
        <v>2300</v>
      </c>
      <c r="H5" s="96">
        <v>19779.5</v>
      </c>
      <c r="I5" s="96">
        <v>19724.55</v>
      </c>
      <c r="J5" s="96">
        <v>47099.86</v>
      </c>
      <c r="K5" s="96">
        <v>300</v>
      </c>
      <c r="L5" s="96">
        <v>23157.08</v>
      </c>
      <c r="M5" s="96"/>
      <c r="N5" s="96">
        <f>C5+D5+E5+F5+G5+H5+I5+J5+K5+L5+M5</f>
        <v>578444.6</v>
      </c>
    </row>
    <row r="6" spans="1:20" s="2" customFormat="1" x14ac:dyDescent="0.25">
      <c r="A6" s="94"/>
      <c r="B6" s="72"/>
      <c r="C6" s="96">
        <v>75470.97</v>
      </c>
      <c r="D6" s="97"/>
      <c r="E6" s="97">
        <v>235855</v>
      </c>
      <c r="F6" s="97">
        <v>273911.84999999998</v>
      </c>
      <c r="G6" s="96">
        <v>2870</v>
      </c>
      <c r="H6" s="96">
        <v>24755</v>
      </c>
      <c r="I6" s="96">
        <v>28522.39</v>
      </c>
      <c r="J6" s="96">
        <v>59801.21</v>
      </c>
      <c r="K6" s="96">
        <v>2640</v>
      </c>
      <c r="L6" s="96">
        <v>8851.5</v>
      </c>
      <c r="M6" s="96">
        <v>13572.24</v>
      </c>
      <c r="N6" s="96">
        <f>C6+D6+E6+F6+G6+H6+I6+J6+K6+L6+M6</f>
        <v>726250.15999999992</v>
      </c>
    </row>
    <row r="7" spans="1:20" s="2" customFormat="1" ht="16.5" x14ac:dyDescent="0.3">
      <c r="A7" s="94"/>
      <c r="B7" s="72"/>
      <c r="C7" s="96"/>
      <c r="D7" s="97"/>
      <c r="E7" s="97"/>
      <c r="F7" s="97"/>
      <c r="G7" s="96"/>
      <c r="H7" s="96"/>
      <c r="I7" s="96"/>
      <c r="J7" s="96"/>
      <c r="K7" s="96"/>
      <c r="L7" s="96"/>
      <c r="M7" s="96"/>
      <c r="N7" s="96"/>
      <c r="S7" s="67"/>
      <c r="T7" s="67"/>
    </row>
    <row r="8" spans="1:20" s="2" customFormat="1" x14ac:dyDescent="0.25">
      <c r="A8" s="94"/>
      <c r="B8" s="94"/>
      <c r="C8" s="96"/>
      <c r="D8" s="97"/>
      <c r="E8" s="97"/>
      <c r="F8" s="97"/>
      <c r="G8" s="96"/>
      <c r="H8" s="96"/>
      <c r="I8" s="96"/>
      <c r="J8" s="96"/>
      <c r="K8" s="96"/>
      <c r="L8" s="96"/>
      <c r="M8" s="96"/>
      <c r="N8" s="96"/>
      <c r="P8" s="64"/>
    </row>
    <row r="9" spans="1:20" s="2" customFormat="1" x14ac:dyDescent="0.25">
      <c r="A9" s="94"/>
      <c r="B9" s="94"/>
      <c r="C9" s="96"/>
      <c r="D9" s="97"/>
      <c r="E9" s="97"/>
      <c r="F9" s="97"/>
      <c r="G9" s="96"/>
      <c r="H9" s="96"/>
      <c r="I9" s="96"/>
      <c r="J9" s="96"/>
      <c r="K9" s="96"/>
      <c r="L9" s="96"/>
      <c r="M9" s="96"/>
      <c r="N9" s="96"/>
    </row>
    <row r="10" spans="1:20" s="2" customFormat="1" x14ac:dyDescent="0.25">
      <c r="A10" s="94"/>
      <c r="B10" s="94"/>
      <c r="C10" s="96"/>
      <c r="D10" s="97"/>
      <c r="E10" s="97"/>
      <c r="F10" s="97"/>
      <c r="G10" s="96"/>
      <c r="H10" s="96"/>
      <c r="I10" s="96"/>
      <c r="J10" s="96"/>
      <c r="K10" s="96"/>
      <c r="L10" s="96"/>
      <c r="M10" s="96"/>
      <c r="N10" s="96"/>
    </row>
    <row r="11" spans="1:20" s="2" customFormat="1" x14ac:dyDescent="0.25">
      <c r="A11" s="94"/>
      <c r="B11" s="94"/>
      <c r="C11" s="96"/>
      <c r="D11" s="97"/>
      <c r="E11" s="97"/>
      <c r="F11" s="97"/>
      <c r="G11" s="96"/>
      <c r="H11" s="96"/>
      <c r="I11" s="96"/>
      <c r="J11" s="96"/>
      <c r="K11" s="96"/>
      <c r="L11" s="96"/>
      <c r="M11" s="96"/>
      <c r="N11" s="96"/>
    </row>
    <row r="12" spans="1:20" s="2" customFormat="1" x14ac:dyDescent="0.25">
      <c r="A12" s="94"/>
      <c r="B12" s="94"/>
      <c r="C12" s="96"/>
      <c r="D12" s="97"/>
      <c r="E12" s="97"/>
      <c r="F12" s="97"/>
      <c r="G12" s="96"/>
      <c r="H12" s="96"/>
      <c r="I12" s="96"/>
      <c r="J12" s="96"/>
      <c r="K12" s="96"/>
      <c r="L12" s="96"/>
      <c r="M12" s="96"/>
      <c r="N12" s="96"/>
    </row>
    <row r="13" spans="1:20" s="2" customFormat="1" x14ac:dyDescent="0.25">
      <c r="A13" s="94"/>
      <c r="B13" s="94"/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/>
      <c r="N13" s="96">
        <f>C13+D13+E13+F13+G13+H13+I13+J13</f>
        <v>0</v>
      </c>
    </row>
    <row r="14" spans="1:20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/>
      <c r="N14" s="96">
        <f>C14+D14+E14+F14+G14+H14+I14+J14+L14+M14</f>
        <v>0</v>
      </c>
    </row>
    <row r="15" spans="1:20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/>
      <c r="N15" s="96">
        <f>C15+D15+E15+F15+G15+H15+I15+J15+L15+M15</f>
        <v>0</v>
      </c>
    </row>
    <row r="16" spans="1:20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/>
      <c r="N16" s="96">
        <v>0</v>
      </c>
      <c r="O16" s="2" t="s">
        <v>886</v>
      </c>
    </row>
    <row r="17" spans="1:14" s="2" customFormat="1" x14ac:dyDescent="0.25">
      <c r="A17" s="94"/>
      <c r="B17" s="92" t="s">
        <v>757</v>
      </c>
      <c r="C17" s="93">
        <f>C5+C6+C7+C8+C9+C10+C11+C12+C13+C14+C15+C16</f>
        <v>141949.12</v>
      </c>
      <c r="D17" s="93">
        <f t="shared" ref="D17:N17" si="0">D5+D6+D7+D8+D9+D10+D11+D12+D13+D14+D15+D16</f>
        <v>0</v>
      </c>
      <c r="E17" s="93">
        <f t="shared" si="0"/>
        <v>345960</v>
      </c>
      <c r="F17" s="93">
        <f t="shared" si="0"/>
        <v>563412.31000000006</v>
      </c>
      <c r="G17" s="93">
        <f t="shared" si="0"/>
        <v>5170</v>
      </c>
      <c r="H17" s="93">
        <f t="shared" si="0"/>
        <v>44534.5</v>
      </c>
      <c r="I17" s="93">
        <f t="shared" si="0"/>
        <v>48246.94</v>
      </c>
      <c r="J17" s="93">
        <f t="shared" si="0"/>
        <v>106901.07</v>
      </c>
      <c r="K17" s="93">
        <f t="shared" si="0"/>
        <v>2940</v>
      </c>
      <c r="L17" s="93">
        <f t="shared" si="0"/>
        <v>32008.58</v>
      </c>
      <c r="M17" s="93">
        <f t="shared" si="0"/>
        <v>13572.24</v>
      </c>
      <c r="N17" s="93">
        <f t="shared" si="0"/>
        <v>1304694.7599999998</v>
      </c>
    </row>
    <row r="18" spans="1:14" s="2" customFormat="1" x14ac:dyDescent="0.25">
      <c r="D18" s="3"/>
      <c r="E18" s="3"/>
      <c r="F18" s="3"/>
    </row>
    <row r="19" spans="1:14" s="2" customFormat="1" x14ac:dyDescent="0.25">
      <c r="D19" s="3"/>
      <c r="E19" s="3"/>
      <c r="F19" s="3"/>
    </row>
    <row r="20" spans="1:14" s="2" customFormat="1" x14ac:dyDescent="0.25">
      <c r="D20" s="3"/>
      <c r="E20" s="3"/>
      <c r="F20" s="3"/>
    </row>
    <row r="21" spans="1:14" s="2" customFormat="1" x14ac:dyDescent="0.25">
      <c r="D21" s="3"/>
      <c r="E21" s="3"/>
      <c r="F21" s="3"/>
    </row>
    <row r="22" spans="1:14" s="2" customFormat="1" x14ac:dyDescent="0.25">
      <c r="D22" s="3"/>
      <c r="E22" s="3"/>
      <c r="F22" s="3"/>
    </row>
    <row r="23" spans="1:14" s="2" customFormat="1" x14ac:dyDescent="0.25">
      <c r="D23" s="3"/>
      <c r="E23" s="3"/>
      <c r="F23" s="3"/>
    </row>
    <row r="24" spans="1:14" s="2" customFormat="1" x14ac:dyDescent="0.25">
      <c r="D24" s="3"/>
      <c r="E24" s="3"/>
      <c r="F24" s="3"/>
    </row>
    <row r="25" spans="1:14" s="2" customFormat="1" x14ac:dyDescent="0.25">
      <c r="D25" s="3"/>
      <c r="E25" s="3"/>
      <c r="F25" s="3"/>
    </row>
    <row r="26" spans="1:14" s="2" customFormat="1" x14ac:dyDescent="0.25">
      <c r="D26" s="3"/>
      <c r="E26" s="3"/>
      <c r="F26" s="3"/>
    </row>
    <row r="27" spans="1:14" s="2" customFormat="1" x14ac:dyDescent="0.25">
      <c r="D27" s="3"/>
      <c r="E27" s="3"/>
      <c r="F27" s="3"/>
    </row>
    <row r="28" spans="1:14" s="2" customFormat="1" x14ac:dyDescent="0.25">
      <c r="D28" s="3"/>
      <c r="E28" s="3"/>
      <c r="F28" s="3"/>
    </row>
    <row r="29" spans="1:14" s="2" customFormat="1" x14ac:dyDescent="0.25">
      <c r="D29" s="3"/>
      <c r="E29" s="3"/>
      <c r="F29" s="3"/>
    </row>
    <row r="30" spans="1:14" s="2" customFormat="1" x14ac:dyDescent="0.25">
      <c r="D30" s="3"/>
      <c r="E30" s="3"/>
      <c r="F30" s="3"/>
    </row>
    <row r="31" spans="1:14" s="2" customFormat="1" x14ac:dyDescent="0.25">
      <c r="D31" s="3"/>
      <c r="E31" s="3"/>
      <c r="F31" s="3"/>
    </row>
    <row r="32" spans="1:14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9" s="2" customFormat="1" x14ac:dyDescent="0.25">
      <c r="D97" s="3"/>
      <c r="E97" s="3"/>
      <c r="F97" s="3"/>
    </row>
    <row r="98" spans="4:19" s="2" customFormat="1" x14ac:dyDescent="0.25">
      <c r="D98" s="3"/>
      <c r="E98" s="3"/>
      <c r="F98" s="3"/>
    </row>
    <row r="99" spans="4:19" s="2" customFormat="1" x14ac:dyDescent="0.25">
      <c r="D99" s="3"/>
      <c r="E99" s="3"/>
      <c r="F99" s="3"/>
    </row>
    <row r="100" spans="4:19" s="2" customFormat="1" x14ac:dyDescent="0.25">
      <c r="D100" s="3"/>
      <c r="E100" s="3"/>
      <c r="F100" s="3"/>
    </row>
    <row r="101" spans="4:19" s="2" customFormat="1" x14ac:dyDescent="0.25">
      <c r="D101" s="3"/>
      <c r="E101" s="3"/>
      <c r="F101" s="3"/>
    </row>
    <row r="102" spans="4:19" s="2" customFormat="1" x14ac:dyDescent="0.25">
      <c r="D102" s="3"/>
      <c r="E102" s="3"/>
      <c r="F102" s="3"/>
    </row>
    <row r="103" spans="4:19" s="2" customFormat="1" x14ac:dyDescent="0.25">
      <c r="D103" s="3"/>
      <c r="E103" s="3"/>
      <c r="F103" s="3"/>
      <c r="O103"/>
      <c r="P103"/>
      <c r="Q103"/>
      <c r="R103"/>
      <c r="S103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Fitnete Mjaku</cp:lastModifiedBy>
  <cp:lastPrinted>2023-11-08T14:13:32Z</cp:lastPrinted>
  <dcterms:created xsi:type="dcterms:W3CDTF">2015-03-12T08:53:45Z</dcterms:created>
  <dcterms:modified xsi:type="dcterms:W3CDTF">2024-03-19T14:45:44Z</dcterms:modified>
</cp:coreProperties>
</file>